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060" windowHeight="12405"/>
  </bookViews>
  <sheets>
    <sheet name="Design Guide" sheetId="1" r:id="rId1"/>
    <sheet name="Detail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4" i="1" l="1"/>
  <c r="S54" i="2"/>
  <c r="B18" i="2"/>
  <c r="J53" i="1"/>
  <c r="P33" i="1"/>
  <c r="F32" i="1"/>
  <c r="O33" i="1"/>
  <c r="M54" i="1"/>
  <c r="E17" i="1"/>
  <c r="E18" i="1"/>
  <c r="D25" i="1"/>
  <c r="M60" i="1" s="1"/>
  <c r="I4" i="2"/>
  <c r="D26" i="1" l="1"/>
  <c r="K41" i="1" s="1"/>
  <c r="D27" i="1" l="1"/>
  <c r="H37" i="1"/>
  <c r="F32" i="2" s="1"/>
  <c r="L29" i="1"/>
  <c r="K33" i="2"/>
  <c r="J32" i="2" l="1"/>
</calcChain>
</file>

<file path=xl/sharedStrings.xml><?xml version="1.0" encoding="utf-8"?>
<sst xmlns="http://schemas.openxmlformats.org/spreadsheetml/2006/main" count="75" uniqueCount="69">
  <si>
    <t>Anaerobic Baffled Reactor  Sizing Worksheet</t>
  </si>
  <si>
    <t>Maximum number of people served by project</t>
  </si>
  <si>
    <t>(type the number of people in the box)</t>
  </si>
  <si>
    <t xml:space="preserve">Average daily flow rate per person per day </t>
  </si>
  <si>
    <t>l/day</t>
  </si>
  <si>
    <t xml:space="preserve">Note:  Average is 150 liters per day. </t>
  </si>
  <si>
    <t>*Increase to 300 liters/day for affluent communities</t>
  </si>
  <si>
    <t>*Decrease to 100 liters/day for less affluent communities</t>
  </si>
  <si>
    <t>*Insert your own figure based on local knowledge</t>
  </si>
  <si>
    <t>Waste Flow Rate</t>
  </si>
  <si>
    <t>How much of the incoming water is converted to wastewater</t>
  </si>
  <si>
    <t>*Use project specific information to adjust as needed</t>
  </si>
  <si>
    <t>Daily flow volume</t>
  </si>
  <si>
    <t>liters</t>
  </si>
  <si>
    <t>* see note at bottom of page</t>
  </si>
  <si>
    <t>Volume in cubic meters =</t>
  </si>
  <si>
    <t>cubic meters</t>
  </si>
  <si>
    <t>Suggested Dimensions of ABR</t>
  </si>
  <si>
    <t>Profile View of Anaerobic Baffled Reactor</t>
  </si>
  <si>
    <t>(grade)</t>
  </si>
  <si>
    <t>0.6m</t>
  </si>
  <si>
    <t>Tank depth =</t>
  </si>
  <si>
    <t xml:space="preserve">Tank width = </t>
  </si>
  <si>
    <t>m</t>
  </si>
  <si>
    <t xml:space="preserve">Tank length = </t>
  </si>
  <si>
    <t>(liquid level)</t>
  </si>
  <si>
    <t xml:space="preserve"> </t>
  </si>
  <si>
    <t>NOTES:</t>
  </si>
  <si>
    <t>1.  All dimensions are in meters</t>
  </si>
  <si>
    <t>2.  Drawing is not to scale</t>
  </si>
  <si>
    <t xml:space="preserve">    1.25</t>
  </si>
  <si>
    <t>3.  These are suggested values only</t>
  </si>
  <si>
    <t>4.  Always confirm calculations with</t>
  </si>
  <si>
    <t xml:space="preserve">     a sanitary engineer</t>
  </si>
  <si>
    <t>Construction Notes:</t>
  </si>
  <si>
    <t>End View of ABR Tank</t>
  </si>
  <si>
    <t>1.  Use poured in place concrete or concrete hollow blocks filled with grout</t>
  </si>
  <si>
    <t>2.  If hollow blocks, coat inside of tank with waterproofing material</t>
  </si>
  <si>
    <t>3.  Pipes should be 10 cm in diameter PVC or equivalent</t>
  </si>
  <si>
    <t>4.  Do a leak test before backfilling around tank.  Follow these procedures:</t>
  </si>
  <si>
    <t>a.  Fill tank with water to halfway point.  Look around outside of tank</t>
  </si>
  <si>
    <t>for visible leaks.  Check if water level drops.  If no</t>
  </si>
  <si>
    <t>visible leaks and water level does not drop, fill in around</t>
  </si>
  <si>
    <t>outside of tank with soil and compact</t>
  </si>
  <si>
    <t>b.  Fill tank with water so that it is full.  Repeat inspection as in a. above</t>
  </si>
  <si>
    <t>c.  Perform final leak test.  With tank full, allow to sit for 24 hours.</t>
  </si>
  <si>
    <t>Refill tank if needed.  Then observe tank for 1 hour.</t>
  </si>
  <si>
    <t>If water level drops more than 0.5 cm, tank has a leak that</t>
  </si>
  <si>
    <t>See "Details" sheet for location and dimensions of pipes and manholes</t>
  </si>
  <si>
    <t xml:space="preserve">must be repaired.  </t>
  </si>
  <si>
    <t>* Note - use this worksheet for between 30 to 250 people served</t>
  </si>
  <si>
    <t xml:space="preserve"> - For larger flows, more compartments are required.  Consider 7 or 9 chambers</t>
  </si>
  <si>
    <t>The length of the chamber should never be more then half the height</t>
  </si>
  <si>
    <t>-  For smaller flows, consider using a standard 2 or 3 compartment septic tank sized at 2 times the daily flow</t>
  </si>
  <si>
    <t>NOTE:  Residential wastewater considered low strength - this model uses a 1.35 storage factor for low strength waste</t>
  </si>
  <si>
    <t>- for medium strength wastewater - hospitals or public markets, use a storage factor of 1.8 to 2.4</t>
  </si>
  <si>
    <t>to adjust, modify cell 9F</t>
  </si>
  <si>
    <t>- for high strength wastewater from food processing, animal waste, use a storage factor of 2.5 to 3.5</t>
  </si>
  <si>
    <t>Details</t>
  </si>
  <si>
    <t>ABR Profile View</t>
  </si>
  <si>
    <t xml:space="preserve">Sample design for </t>
  </si>
  <si>
    <t>cubic meters per day</t>
  </si>
  <si>
    <t>ABR Plan View</t>
  </si>
  <si>
    <t>Adjusted flow volume</t>
  </si>
  <si>
    <t>Storage Factor</t>
  </si>
  <si>
    <t>This is for demonstration only and not a substitution for actual engineering. Project proponents should always hire a skilled engineer for wastewater system design</t>
  </si>
  <si>
    <t>NOTE:  For sources with known flows, insert the flow in cubic meters/day in cell E18</t>
  </si>
  <si>
    <t>This is not a substitute for actual engineering, but only a guide to help determine approximate size of the system.  Always hire a competent engineer for wastewater projects.</t>
  </si>
  <si>
    <t>cu.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</si>
</sst>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0" fillId="0" borderId="3" xfId="0" applyBorder="1"/>
    <xf numFmtId="0" fontId="0" fillId="0" borderId="0" xfId="0" applyFill="1"/>
    <xf numFmtId="9" fontId="0" fillId="0" borderId="0" xfId="0" applyNumberFormat="1" applyAlignment="1">
      <alignment horizontal="left"/>
    </xf>
    <xf numFmtId="0" fontId="0" fillId="2" borderId="4" xfId="0" applyFill="1" applyBorder="1"/>
    <xf numFmtId="0" fontId="0" fillId="3" borderId="4" xfId="0" applyFill="1" applyBorder="1"/>
    <xf numFmtId="0" fontId="2" fillId="0" borderId="0" xfId="0" applyFont="1"/>
    <xf numFmtId="0" fontId="3" fillId="0" borderId="0" xfId="0" applyFont="1"/>
    <xf numFmtId="172" fontId="0" fillId="0" borderId="0" xfId="0" applyNumberFormat="1"/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/>
    <xf numFmtId="0" fontId="4" fillId="0" borderId="0" xfId="0" applyFont="1"/>
    <xf numFmtId="0" fontId="0" fillId="0" borderId="4" xfId="0" applyBorder="1" applyAlignment="1">
      <alignment horizontal="center"/>
    </xf>
    <xf numFmtId="0" fontId="1" fillId="0" borderId="0" xfId="0" applyFont="1" applyBorder="1"/>
    <xf numFmtId="0" fontId="0" fillId="4" borderId="4" xfId="0" applyFill="1" applyBorder="1"/>
    <xf numFmtId="0" fontId="5" fillId="0" borderId="0" xfId="0" applyFont="1"/>
    <xf numFmtId="172" fontId="0" fillId="3" borderId="4" xfId="0" applyNumberFormat="1" applyFill="1" applyBorder="1"/>
    <xf numFmtId="172" fontId="0" fillId="5" borderId="4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9525</xdr:rowOff>
    </xdr:from>
    <xdr:to>
      <xdr:col>6</xdr:col>
      <xdr:colOff>0</xdr:colOff>
      <xdr:row>38</xdr:row>
      <xdr:rowOff>9525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4495800" y="5581650"/>
          <a:ext cx="0" cy="20955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38</xdr:row>
      <xdr:rowOff>9525</xdr:rowOff>
    </xdr:from>
    <xdr:to>
      <xdr:col>14</xdr:col>
      <xdr:colOff>0</xdr:colOff>
      <xdr:row>38</xdr:row>
      <xdr:rowOff>9525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4505325" y="7677150"/>
          <a:ext cx="486727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27</xdr:row>
      <xdr:rowOff>85725</xdr:rowOff>
    </xdr:from>
    <xdr:to>
      <xdr:col>14</xdr:col>
      <xdr:colOff>9525</xdr:colOff>
      <xdr:row>38</xdr:row>
      <xdr:rowOff>9525</xdr:rowOff>
    </xdr:to>
    <xdr:sp macro="" textlink="">
      <xdr:nvSpPr>
        <xdr:cNvPr id="1294" name="Line 3"/>
        <xdr:cNvSpPr>
          <a:spLocks noChangeShapeType="1"/>
        </xdr:cNvSpPr>
      </xdr:nvSpPr>
      <xdr:spPr bwMode="auto">
        <a:xfrm flipH="1" flipV="1">
          <a:off x="9382125" y="5657850"/>
          <a:ext cx="0" cy="2019300"/>
        </a:xfrm>
        <a:prstGeom prst="line">
          <a:avLst/>
        </a:prstGeom>
        <a:noFill/>
        <a:ln w="57150" cmpd="thinThick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27</xdr:row>
      <xdr:rowOff>9525</xdr:rowOff>
    </xdr:from>
    <xdr:to>
      <xdr:col>6</xdr:col>
      <xdr:colOff>219075</xdr:colOff>
      <xdr:row>27</xdr:row>
      <xdr:rowOff>38100</xdr:rowOff>
    </xdr:to>
    <xdr:sp macro="" textlink="">
      <xdr:nvSpPr>
        <xdr:cNvPr id="1295" name="Line 4"/>
        <xdr:cNvSpPr>
          <a:spLocks noChangeShapeType="1"/>
        </xdr:cNvSpPr>
      </xdr:nvSpPr>
      <xdr:spPr bwMode="auto">
        <a:xfrm>
          <a:off x="3409950" y="5581650"/>
          <a:ext cx="130492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66675</xdr:rowOff>
    </xdr:from>
    <xdr:to>
      <xdr:col>6</xdr:col>
      <xdr:colOff>219075</xdr:colOff>
      <xdr:row>26</xdr:row>
      <xdr:rowOff>104775</xdr:rowOff>
    </xdr:to>
    <xdr:sp macro="" textlink="">
      <xdr:nvSpPr>
        <xdr:cNvPr id="1296" name="Line 5"/>
        <xdr:cNvSpPr>
          <a:spLocks noChangeShapeType="1"/>
        </xdr:cNvSpPr>
      </xdr:nvSpPr>
      <xdr:spPr bwMode="auto">
        <a:xfrm>
          <a:off x="3419475" y="5448300"/>
          <a:ext cx="12954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27</xdr:row>
      <xdr:rowOff>28575</xdr:rowOff>
    </xdr:from>
    <xdr:to>
      <xdr:col>6</xdr:col>
      <xdr:colOff>228600</xdr:colOff>
      <xdr:row>30</xdr:row>
      <xdr:rowOff>0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4724400" y="5600700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133350</xdr:rowOff>
    </xdr:from>
    <xdr:to>
      <xdr:col>6</xdr:col>
      <xdr:colOff>323850</xdr:colOff>
      <xdr:row>30</xdr:row>
      <xdr:rowOff>9525</xdr:rowOff>
    </xdr:to>
    <xdr:sp macro="" textlink="">
      <xdr:nvSpPr>
        <xdr:cNvPr id="1298" name="Line 7"/>
        <xdr:cNvSpPr>
          <a:spLocks noChangeShapeType="1"/>
        </xdr:cNvSpPr>
      </xdr:nvSpPr>
      <xdr:spPr bwMode="auto">
        <a:xfrm flipV="1">
          <a:off x="4819650" y="53244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25</xdr:row>
      <xdr:rowOff>142875</xdr:rowOff>
    </xdr:from>
    <xdr:to>
      <xdr:col>6</xdr:col>
      <xdr:colOff>228600</xdr:colOff>
      <xdr:row>26</xdr:row>
      <xdr:rowOff>95250</xdr:rowOff>
    </xdr:to>
    <xdr:sp macro="" textlink="">
      <xdr:nvSpPr>
        <xdr:cNvPr id="1299" name="Line 8"/>
        <xdr:cNvSpPr>
          <a:spLocks noChangeShapeType="1"/>
        </xdr:cNvSpPr>
      </xdr:nvSpPr>
      <xdr:spPr bwMode="auto">
        <a:xfrm flipV="1">
          <a:off x="4724400" y="5334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371475</xdr:colOff>
      <xdr:row>27</xdr:row>
      <xdr:rowOff>95250</xdr:rowOff>
    </xdr:from>
    <xdr:to>
      <xdr:col>14</xdr:col>
      <xdr:colOff>419100</xdr:colOff>
      <xdr:row>27</xdr:row>
      <xdr:rowOff>95250</xdr:rowOff>
    </xdr:to>
    <xdr:sp macro="" textlink="">
      <xdr:nvSpPr>
        <xdr:cNvPr id="1300" name="Line 9"/>
        <xdr:cNvSpPr>
          <a:spLocks noChangeShapeType="1"/>
        </xdr:cNvSpPr>
      </xdr:nvSpPr>
      <xdr:spPr bwMode="auto">
        <a:xfrm>
          <a:off x="9134475" y="5667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27</xdr:row>
      <xdr:rowOff>0</xdr:rowOff>
    </xdr:from>
    <xdr:to>
      <xdr:col>14</xdr:col>
      <xdr:colOff>400050</xdr:colOff>
      <xdr:row>27</xdr:row>
      <xdr:rowOff>0</xdr:rowOff>
    </xdr:to>
    <xdr:sp macro="" textlink="">
      <xdr:nvSpPr>
        <xdr:cNvPr id="1301" name="Line 10"/>
        <xdr:cNvSpPr>
          <a:spLocks noChangeShapeType="1"/>
        </xdr:cNvSpPr>
      </xdr:nvSpPr>
      <xdr:spPr bwMode="auto">
        <a:xfrm>
          <a:off x="9124950" y="55721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381000</xdr:colOff>
      <xdr:row>27</xdr:row>
      <xdr:rowOff>95250</xdr:rowOff>
    </xdr:from>
    <xdr:to>
      <xdr:col>13</xdr:col>
      <xdr:colOff>381000</xdr:colOff>
      <xdr:row>29</xdr:row>
      <xdr:rowOff>152400</xdr:rowOff>
    </xdr:to>
    <xdr:sp macro="" textlink="">
      <xdr:nvSpPr>
        <xdr:cNvPr id="1302" name="Line 11"/>
        <xdr:cNvSpPr>
          <a:spLocks noChangeShapeType="1"/>
        </xdr:cNvSpPr>
      </xdr:nvSpPr>
      <xdr:spPr bwMode="auto">
        <a:xfrm>
          <a:off x="9144000" y="56673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285750</xdr:colOff>
      <xdr:row>25</xdr:row>
      <xdr:rowOff>152400</xdr:rowOff>
    </xdr:from>
    <xdr:to>
      <xdr:col>13</xdr:col>
      <xdr:colOff>285750</xdr:colOff>
      <xdr:row>29</xdr:row>
      <xdr:rowOff>152400</xdr:rowOff>
    </xdr:to>
    <xdr:sp macro="" textlink="">
      <xdr:nvSpPr>
        <xdr:cNvPr id="1303" name="Line 12"/>
        <xdr:cNvSpPr>
          <a:spLocks noChangeShapeType="1"/>
        </xdr:cNvSpPr>
      </xdr:nvSpPr>
      <xdr:spPr bwMode="auto">
        <a:xfrm flipH="1" flipV="1">
          <a:off x="9048750" y="53435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361950</xdr:colOff>
      <xdr:row>25</xdr:row>
      <xdr:rowOff>152400</xdr:rowOff>
    </xdr:from>
    <xdr:to>
      <xdr:col>13</xdr:col>
      <xdr:colOff>361950</xdr:colOff>
      <xdr:row>27</xdr:row>
      <xdr:rowOff>0</xdr:rowOff>
    </xdr:to>
    <xdr:sp macro="" textlink="">
      <xdr:nvSpPr>
        <xdr:cNvPr id="1304" name="Line 13"/>
        <xdr:cNvSpPr>
          <a:spLocks noChangeShapeType="1"/>
        </xdr:cNvSpPr>
      </xdr:nvSpPr>
      <xdr:spPr bwMode="auto">
        <a:xfrm flipH="1" flipV="1">
          <a:off x="9124950" y="53435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</xdr:row>
      <xdr:rowOff>152400</xdr:rowOff>
    </xdr:from>
    <xdr:to>
      <xdr:col>6</xdr:col>
      <xdr:colOff>0</xdr:colOff>
      <xdr:row>26</xdr:row>
      <xdr:rowOff>85725</xdr:rowOff>
    </xdr:to>
    <xdr:sp macro="" textlink="">
      <xdr:nvSpPr>
        <xdr:cNvPr id="1305" name="Line 14"/>
        <xdr:cNvSpPr>
          <a:spLocks noChangeShapeType="1"/>
        </xdr:cNvSpPr>
      </xdr:nvSpPr>
      <xdr:spPr bwMode="auto">
        <a:xfrm flipV="1">
          <a:off x="4495800" y="5153025"/>
          <a:ext cx="0" cy="3143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152400</xdr:colOff>
      <xdr:row>25</xdr:row>
      <xdr:rowOff>9525</xdr:rowOff>
    </xdr:to>
    <xdr:sp macro="" textlink="">
      <xdr:nvSpPr>
        <xdr:cNvPr id="1306" name="Line 15"/>
        <xdr:cNvSpPr>
          <a:spLocks noChangeShapeType="1"/>
        </xdr:cNvSpPr>
      </xdr:nvSpPr>
      <xdr:spPr bwMode="auto">
        <a:xfrm>
          <a:off x="4495800" y="5191125"/>
          <a:ext cx="152400" cy="95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23</xdr:row>
      <xdr:rowOff>0</xdr:rowOff>
    </xdr:from>
    <xdr:to>
      <xdr:col>6</xdr:col>
      <xdr:colOff>161925</xdr:colOff>
      <xdr:row>24</xdr:row>
      <xdr:rowOff>142875</xdr:rowOff>
    </xdr:to>
    <xdr:sp macro="" textlink="">
      <xdr:nvSpPr>
        <xdr:cNvPr id="1307" name="Line 16"/>
        <xdr:cNvSpPr>
          <a:spLocks noChangeShapeType="1"/>
        </xdr:cNvSpPr>
      </xdr:nvSpPr>
      <xdr:spPr bwMode="auto">
        <a:xfrm flipV="1">
          <a:off x="4657725" y="48101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22</xdr:row>
      <xdr:rowOff>152400</xdr:rowOff>
    </xdr:from>
    <xdr:to>
      <xdr:col>7</xdr:col>
      <xdr:colOff>142875</xdr:colOff>
      <xdr:row>22</xdr:row>
      <xdr:rowOff>152400</xdr:rowOff>
    </xdr:to>
    <xdr:sp macro="" textlink="">
      <xdr:nvSpPr>
        <xdr:cNvPr id="1308" name="Line 17"/>
        <xdr:cNvSpPr>
          <a:spLocks noChangeShapeType="1"/>
        </xdr:cNvSpPr>
      </xdr:nvSpPr>
      <xdr:spPr bwMode="auto">
        <a:xfrm>
          <a:off x="4648200" y="4772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133350</xdr:colOff>
      <xdr:row>22</xdr:row>
      <xdr:rowOff>142875</xdr:rowOff>
    </xdr:from>
    <xdr:to>
      <xdr:col>7</xdr:col>
      <xdr:colOff>133350</xdr:colOff>
      <xdr:row>25</xdr:row>
      <xdr:rowOff>0</xdr:rowOff>
    </xdr:to>
    <xdr:sp macro="" textlink="">
      <xdr:nvSpPr>
        <xdr:cNvPr id="1309" name="Line 18"/>
        <xdr:cNvSpPr>
          <a:spLocks noChangeShapeType="1"/>
        </xdr:cNvSpPr>
      </xdr:nvSpPr>
      <xdr:spPr bwMode="auto">
        <a:xfrm>
          <a:off x="5238750" y="47625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133350</xdr:colOff>
      <xdr:row>24</xdr:row>
      <xdr:rowOff>152400</xdr:rowOff>
    </xdr:from>
    <xdr:to>
      <xdr:col>13</xdr:col>
      <xdr:colOff>19050</xdr:colOff>
      <xdr:row>24</xdr:row>
      <xdr:rowOff>152400</xdr:rowOff>
    </xdr:to>
    <xdr:sp macro="" textlink="">
      <xdr:nvSpPr>
        <xdr:cNvPr id="1310" name="Line 19"/>
        <xdr:cNvSpPr>
          <a:spLocks noChangeShapeType="1"/>
        </xdr:cNvSpPr>
      </xdr:nvSpPr>
      <xdr:spPr bwMode="auto">
        <a:xfrm>
          <a:off x="5238750" y="5153025"/>
          <a:ext cx="3543300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590550</xdr:colOff>
      <xdr:row>23</xdr:row>
      <xdr:rowOff>9525</xdr:rowOff>
    </xdr:from>
    <xdr:to>
      <xdr:col>12</xdr:col>
      <xdr:colOff>590550</xdr:colOff>
      <xdr:row>24</xdr:row>
      <xdr:rowOff>152400</xdr:rowOff>
    </xdr:to>
    <xdr:sp macro="" textlink="">
      <xdr:nvSpPr>
        <xdr:cNvPr id="1311" name="Line 20"/>
        <xdr:cNvSpPr>
          <a:spLocks noChangeShapeType="1"/>
        </xdr:cNvSpPr>
      </xdr:nvSpPr>
      <xdr:spPr bwMode="auto">
        <a:xfrm flipV="1">
          <a:off x="8743950" y="48196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23</xdr:row>
      <xdr:rowOff>9525</xdr:rowOff>
    </xdr:from>
    <xdr:to>
      <xdr:col>13</xdr:col>
      <xdr:colOff>495300</xdr:colOff>
      <xdr:row>23</xdr:row>
      <xdr:rowOff>9525</xdr:rowOff>
    </xdr:to>
    <xdr:sp macro="" textlink="">
      <xdr:nvSpPr>
        <xdr:cNvPr id="1312" name="Line 21"/>
        <xdr:cNvSpPr>
          <a:spLocks noChangeShapeType="1"/>
        </xdr:cNvSpPr>
      </xdr:nvSpPr>
      <xdr:spPr bwMode="auto">
        <a:xfrm>
          <a:off x="8696325" y="48196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495300</xdr:colOff>
      <xdr:row>23</xdr:row>
      <xdr:rowOff>19050</xdr:rowOff>
    </xdr:from>
    <xdr:to>
      <xdr:col>13</xdr:col>
      <xdr:colOff>495300</xdr:colOff>
      <xdr:row>24</xdr:row>
      <xdr:rowOff>152400</xdr:rowOff>
    </xdr:to>
    <xdr:sp macro="" textlink="">
      <xdr:nvSpPr>
        <xdr:cNvPr id="1313" name="Line 22"/>
        <xdr:cNvSpPr>
          <a:spLocks noChangeShapeType="1"/>
        </xdr:cNvSpPr>
      </xdr:nvSpPr>
      <xdr:spPr bwMode="auto">
        <a:xfrm>
          <a:off x="9258300" y="48291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495300</xdr:colOff>
      <xdr:row>24</xdr:row>
      <xdr:rowOff>152400</xdr:rowOff>
    </xdr:from>
    <xdr:to>
      <xdr:col>14</xdr:col>
      <xdr:colOff>0</xdr:colOff>
      <xdr:row>25</xdr:row>
      <xdr:rowOff>0</xdr:rowOff>
    </xdr:to>
    <xdr:sp macro="" textlink="">
      <xdr:nvSpPr>
        <xdr:cNvPr id="1314" name="Line 23"/>
        <xdr:cNvSpPr>
          <a:spLocks noChangeShapeType="1"/>
        </xdr:cNvSpPr>
      </xdr:nvSpPr>
      <xdr:spPr bwMode="auto">
        <a:xfrm flipV="1">
          <a:off x="9258300" y="5153025"/>
          <a:ext cx="114300" cy="381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25</xdr:row>
      <xdr:rowOff>0</xdr:rowOff>
    </xdr:from>
    <xdr:to>
      <xdr:col>14</xdr:col>
      <xdr:colOff>9525</xdr:colOff>
      <xdr:row>26</xdr:row>
      <xdr:rowOff>152400</xdr:rowOff>
    </xdr:to>
    <xdr:sp macro="" textlink="">
      <xdr:nvSpPr>
        <xdr:cNvPr id="1315" name="Line 24"/>
        <xdr:cNvSpPr>
          <a:spLocks noChangeShapeType="1"/>
        </xdr:cNvSpPr>
      </xdr:nvSpPr>
      <xdr:spPr bwMode="auto">
        <a:xfrm>
          <a:off x="9382125" y="5191125"/>
          <a:ext cx="0" cy="3429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32</xdr:row>
      <xdr:rowOff>123825</xdr:rowOff>
    </xdr:from>
    <xdr:to>
      <xdr:col>9</xdr:col>
      <xdr:colOff>9525</xdr:colOff>
      <xdr:row>37</xdr:row>
      <xdr:rowOff>161925</xdr:rowOff>
    </xdr:to>
    <xdr:sp macro="" textlink="">
      <xdr:nvSpPr>
        <xdr:cNvPr id="1316" name="Line 25"/>
        <xdr:cNvSpPr>
          <a:spLocks noChangeShapeType="1"/>
        </xdr:cNvSpPr>
      </xdr:nvSpPr>
      <xdr:spPr bwMode="auto">
        <a:xfrm flipV="1">
          <a:off x="6334125" y="6648450"/>
          <a:ext cx="0" cy="9906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123825</xdr:rowOff>
    </xdr:from>
    <xdr:to>
      <xdr:col>9</xdr:col>
      <xdr:colOff>0</xdr:colOff>
      <xdr:row>32</xdr:row>
      <xdr:rowOff>9525</xdr:rowOff>
    </xdr:to>
    <xdr:sp macro="" textlink="">
      <xdr:nvSpPr>
        <xdr:cNvPr id="1317" name="Line 26"/>
        <xdr:cNvSpPr>
          <a:spLocks noChangeShapeType="1"/>
        </xdr:cNvSpPr>
      </xdr:nvSpPr>
      <xdr:spPr bwMode="auto">
        <a:xfrm flipV="1">
          <a:off x="6324600" y="5314950"/>
          <a:ext cx="0" cy="12192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66675</xdr:rowOff>
    </xdr:from>
    <xdr:to>
      <xdr:col>9</xdr:col>
      <xdr:colOff>561975</xdr:colOff>
      <xdr:row>40</xdr:row>
      <xdr:rowOff>66675</xdr:rowOff>
    </xdr:to>
    <xdr:sp macro="" textlink="">
      <xdr:nvSpPr>
        <xdr:cNvPr id="1318" name="Line 27"/>
        <xdr:cNvSpPr>
          <a:spLocks noChangeShapeType="1"/>
        </xdr:cNvSpPr>
      </xdr:nvSpPr>
      <xdr:spPr bwMode="auto">
        <a:xfrm flipH="1">
          <a:off x="4495800" y="8115300"/>
          <a:ext cx="239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40</xdr:row>
      <xdr:rowOff>76200</xdr:rowOff>
    </xdr:from>
    <xdr:to>
      <xdr:col>14</xdr:col>
      <xdr:colOff>9525</xdr:colOff>
      <xdr:row>40</xdr:row>
      <xdr:rowOff>76200</xdr:rowOff>
    </xdr:to>
    <xdr:sp macro="" textlink="">
      <xdr:nvSpPr>
        <xdr:cNvPr id="1319" name="Line 28"/>
        <xdr:cNvSpPr>
          <a:spLocks noChangeShapeType="1"/>
        </xdr:cNvSpPr>
      </xdr:nvSpPr>
      <xdr:spPr bwMode="auto">
        <a:xfrm>
          <a:off x="7219950" y="8124825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27</xdr:row>
      <xdr:rowOff>28575</xdr:rowOff>
    </xdr:from>
    <xdr:to>
      <xdr:col>5</xdr:col>
      <xdr:colOff>361950</xdr:colOff>
      <xdr:row>31</xdr:row>
      <xdr:rowOff>9525</xdr:rowOff>
    </xdr:to>
    <xdr:sp macro="" textlink="">
      <xdr:nvSpPr>
        <xdr:cNvPr id="1320" name="Line 29"/>
        <xdr:cNvSpPr>
          <a:spLocks noChangeShapeType="1"/>
        </xdr:cNvSpPr>
      </xdr:nvSpPr>
      <xdr:spPr bwMode="auto">
        <a:xfrm flipV="1">
          <a:off x="3781425" y="5600700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32</xdr:row>
      <xdr:rowOff>0</xdr:rowOff>
    </xdr:from>
    <xdr:to>
      <xdr:col>5</xdr:col>
      <xdr:colOff>361950</xdr:colOff>
      <xdr:row>38</xdr:row>
      <xdr:rowOff>0</xdr:rowOff>
    </xdr:to>
    <xdr:sp macro="" textlink="">
      <xdr:nvSpPr>
        <xdr:cNvPr id="1321" name="Line 30"/>
        <xdr:cNvSpPr>
          <a:spLocks noChangeShapeType="1"/>
        </xdr:cNvSpPr>
      </xdr:nvSpPr>
      <xdr:spPr bwMode="auto">
        <a:xfrm>
          <a:off x="3781425" y="652462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36</xdr:row>
      <xdr:rowOff>85725</xdr:rowOff>
    </xdr:from>
    <xdr:to>
      <xdr:col>6</xdr:col>
      <xdr:colOff>495300</xdr:colOff>
      <xdr:row>36</xdr:row>
      <xdr:rowOff>85725</xdr:rowOff>
    </xdr:to>
    <xdr:sp macro="" textlink="">
      <xdr:nvSpPr>
        <xdr:cNvPr id="1322" name="Line 31"/>
        <xdr:cNvSpPr>
          <a:spLocks noChangeShapeType="1"/>
        </xdr:cNvSpPr>
      </xdr:nvSpPr>
      <xdr:spPr bwMode="auto">
        <a:xfrm flipH="1">
          <a:off x="4533900" y="7372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85725</xdr:rowOff>
    </xdr:from>
    <xdr:to>
      <xdr:col>8</xdr:col>
      <xdr:colOff>571500</xdr:colOff>
      <xdr:row>36</xdr:row>
      <xdr:rowOff>85725</xdr:rowOff>
    </xdr:to>
    <xdr:sp macro="" textlink="">
      <xdr:nvSpPr>
        <xdr:cNvPr id="1323" name="Line 32"/>
        <xdr:cNvSpPr>
          <a:spLocks noChangeShapeType="1"/>
        </xdr:cNvSpPr>
      </xdr:nvSpPr>
      <xdr:spPr bwMode="auto">
        <a:xfrm>
          <a:off x="5715000" y="73723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28</xdr:row>
      <xdr:rowOff>85725</xdr:rowOff>
    </xdr:from>
    <xdr:to>
      <xdr:col>11</xdr:col>
      <xdr:colOff>180975</xdr:colOff>
      <xdr:row>28</xdr:row>
      <xdr:rowOff>85725</xdr:rowOff>
    </xdr:to>
    <xdr:sp macro="" textlink="">
      <xdr:nvSpPr>
        <xdr:cNvPr id="1324" name="Line 33"/>
        <xdr:cNvSpPr>
          <a:spLocks noChangeShapeType="1"/>
        </xdr:cNvSpPr>
      </xdr:nvSpPr>
      <xdr:spPr bwMode="auto">
        <a:xfrm flipH="1">
          <a:off x="7562850" y="58483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28</xdr:row>
      <xdr:rowOff>95250</xdr:rowOff>
    </xdr:from>
    <xdr:to>
      <xdr:col>11</xdr:col>
      <xdr:colOff>552450</xdr:colOff>
      <xdr:row>28</xdr:row>
      <xdr:rowOff>95250</xdr:rowOff>
    </xdr:to>
    <xdr:sp macro="" textlink="">
      <xdr:nvSpPr>
        <xdr:cNvPr id="1325" name="Line 34"/>
        <xdr:cNvSpPr>
          <a:spLocks noChangeShapeType="1"/>
        </xdr:cNvSpPr>
      </xdr:nvSpPr>
      <xdr:spPr bwMode="auto">
        <a:xfrm>
          <a:off x="7953375" y="585787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123825</xdr:colOff>
      <xdr:row>27</xdr:row>
      <xdr:rowOff>114300</xdr:rowOff>
    </xdr:from>
    <xdr:to>
      <xdr:col>14</xdr:col>
      <xdr:colOff>123825</xdr:colOff>
      <xdr:row>31</xdr:row>
      <xdr:rowOff>152400</xdr:rowOff>
    </xdr:to>
    <xdr:sp macro="" textlink="">
      <xdr:nvSpPr>
        <xdr:cNvPr id="1326" name="Line 37"/>
        <xdr:cNvSpPr>
          <a:spLocks noChangeShapeType="1"/>
        </xdr:cNvSpPr>
      </xdr:nvSpPr>
      <xdr:spPr bwMode="auto">
        <a:xfrm flipV="1">
          <a:off x="9496425" y="56864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123825</xdr:colOff>
      <xdr:row>33</xdr:row>
      <xdr:rowOff>0</xdr:rowOff>
    </xdr:from>
    <xdr:to>
      <xdr:col>14</xdr:col>
      <xdr:colOff>123825</xdr:colOff>
      <xdr:row>38</xdr:row>
      <xdr:rowOff>0</xdr:rowOff>
    </xdr:to>
    <xdr:sp macro="" textlink="">
      <xdr:nvSpPr>
        <xdr:cNvPr id="1327" name="Line 38"/>
        <xdr:cNvSpPr>
          <a:spLocks noChangeShapeType="1"/>
        </xdr:cNvSpPr>
      </xdr:nvSpPr>
      <xdr:spPr bwMode="auto">
        <a:xfrm>
          <a:off x="9496425" y="67151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28" name="Line 39"/>
        <xdr:cNvSpPr>
          <a:spLocks noChangeShapeType="1"/>
        </xdr:cNvSpPr>
      </xdr:nvSpPr>
      <xdr:spPr bwMode="auto">
        <a:xfrm>
          <a:off x="6934200" y="9391650"/>
          <a:ext cx="0" cy="209550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9525</xdr:rowOff>
    </xdr:from>
    <xdr:to>
      <xdr:col>14</xdr:col>
      <xdr:colOff>9525</xdr:colOff>
      <xdr:row>58</xdr:row>
      <xdr:rowOff>9525</xdr:rowOff>
    </xdr:to>
    <xdr:sp macro="" textlink="">
      <xdr:nvSpPr>
        <xdr:cNvPr id="1329" name="Line 40"/>
        <xdr:cNvSpPr>
          <a:spLocks noChangeShapeType="1"/>
        </xdr:cNvSpPr>
      </xdr:nvSpPr>
      <xdr:spPr bwMode="auto">
        <a:xfrm>
          <a:off x="6934200" y="11496675"/>
          <a:ext cx="244792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47</xdr:row>
      <xdr:rowOff>0</xdr:rowOff>
    </xdr:from>
    <xdr:to>
      <xdr:col>14</xdr:col>
      <xdr:colOff>9525</xdr:colOff>
      <xdr:row>58</xdr:row>
      <xdr:rowOff>9525</xdr:rowOff>
    </xdr:to>
    <xdr:sp macro="" textlink="">
      <xdr:nvSpPr>
        <xdr:cNvPr id="1330" name="Line 41"/>
        <xdr:cNvSpPr>
          <a:spLocks noChangeShapeType="1"/>
        </xdr:cNvSpPr>
      </xdr:nvSpPr>
      <xdr:spPr bwMode="auto">
        <a:xfrm flipV="1">
          <a:off x="9382125" y="9391650"/>
          <a:ext cx="0" cy="21050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295275</xdr:colOff>
      <xdr:row>47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1331" name="Line 42"/>
        <xdr:cNvSpPr>
          <a:spLocks noChangeShapeType="1"/>
        </xdr:cNvSpPr>
      </xdr:nvSpPr>
      <xdr:spPr bwMode="auto">
        <a:xfrm flipH="1">
          <a:off x="8448675" y="9391650"/>
          <a:ext cx="923925" cy="0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295275</xdr:colOff>
      <xdr:row>45</xdr:row>
      <xdr:rowOff>0</xdr:rowOff>
    </xdr:from>
    <xdr:to>
      <xdr:col>12</xdr:col>
      <xdr:colOff>295275</xdr:colOff>
      <xdr:row>46</xdr:row>
      <xdr:rowOff>152400</xdr:rowOff>
    </xdr:to>
    <xdr:sp macro="" textlink="">
      <xdr:nvSpPr>
        <xdr:cNvPr id="1332" name="Line 43"/>
        <xdr:cNvSpPr>
          <a:spLocks noChangeShapeType="1"/>
        </xdr:cNvSpPr>
      </xdr:nvSpPr>
      <xdr:spPr bwMode="auto">
        <a:xfrm flipV="1">
          <a:off x="8448675" y="90106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45</xdr:row>
      <xdr:rowOff>0</xdr:rowOff>
    </xdr:from>
    <xdr:to>
      <xdr:col>12</xdr:col>
      <xdr:colOff>285750</xdr:colOff>
      <xdr:row>45</xdr:row>
      <xdr:rowOff>0</xdr:rowOff>
    </xdr:to>
    <xdr:sp macro="" textlink="">
      <xdr:nvSpPr>
        <xdr:cNvPr id="1333" name="Line 44"/>
        <xdr:cNvSpPr>
          <a:spLocks noChangeShapeType="1"/>
        </xdr:cNvSpPr>
      </xdr:nvSpPr>
      <xdr:spPr bwMode="auto">
        <a:xfrm flipH="1">
          <a:off x="7943850" y="901065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390525</xdr:colOff>
      <xdr:row>45</xdr:row>
      <xdr:rowOff>9525</xdr:rowOff>
    </xdr:from>
    <xdr:to>
      <xdr:col>11</xdr:col>
      <xdr:colOff>390525</xdr:colOff>
      <xdr:row>47</xdr:row>
      <xdr:rowOff>0</xdr:rowOff>
    </xdr:to>
    <xdr:sp macro="" textlink="">
      <xdr:nvSpPr>
        <xdr:cNvPr id="1334" name="Line 45"/>
        <xdr:cNvSpPr>
          <a:spLocks noChangeShapeType="1"/>
        </xdr:cNvSpPr>
      </xdr:nvSpPr>
      <xdr:spPr bwMode="auto">
        <a:xfrm>
          <a:off x="7934325" y="902017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47</xdr:row>
      <xdr:rowOff>0</xdr:rowOff>
    </xdr:from>
    <xdr:to>
      <xdr:col>11</xdr:col>
      <xdr:colOff>390525</xdr:colOff>
      <xdr:row>47</xdr:row>
      <xdr:rowOff>9525</xdr:rowOff>
    </xdr:to>
    <xdr:sp macro="" textlink="">
      <xdr:nvSpPr>
        <xdr:cNvPr id="1335" name="Line 46"/>
        <xdr:cNvSpPr>
          <a:spLocks noChangeShapeType="1"/>
        </xdr:cNvSpPr>
      </xdr:nvSpPr>
      <xdr:spPr bwMode="auto">
        <a:xfrm flipH="1">
          <a:off x="6943725" y="9391650"/>
          <a:ext cx="990600" cy="9525"/>
        </a:xfrm>
        <a:prstGeom prst="line">
          <a:avLst/>
        </a:prstGeom>
        <a:noFill/>
        <a:ln w="57150">
          <a:pattFill prst="pct7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85725</xdr:rowOff>
    </xdr:from>
    <xdr:to>
      <xdr:col>12</xdr:col>
      <xdr:colOff>76200</xdr:colOff>
      <xdr:row>50</xdr:row>
      <xdr:rowOff>9525</xdr:rowOff>
    </xdr:to>
    <xdr:sp macro="" textlink="">
      <xdr:nvSpPr>
        <xdr:cNvPr id="1336" name="Oval 47"/>
        <xdr:cNvSpPr>
          <a:spLocks noChangeArrowheads="1"/>
        </xdr:cNvSpPr>
      </xdr:nvSpPr>
      <xdr:spPr bwMode="auto">
        <a:xfrm>
          <a:off x="8153400" y="9858375"/>
          <a:ext cx="762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46</xdr:row>
      <xdr:rowOff>142875</xdr:rowOff>
    </xdr:from>
    <xdr:to>
      <xdr:col>9</xdr:col>
      <xdr:colOff>123825</xdr:colOff>
      <xdr:row>51</xdr:row>
      <xdr:rowOff>152400</xdr:rowOff>
    </xdr:to>
    <xdr:sp macro="" textlink="">
      <xdr:nvSpPr>
        <xdr:cNvPr id="1337" name="Line 48"/>
        <xdr:cNvSpPr>
          <a:spLocks noChangeShapeType="1"/>
        </xdr:cNvSpPr>
      </xdr:nvSpPr>
      <xdr:spPr bwMode="auto">
        <a:xfrm flipV="1">
          <a:off x="6448425" y="9344025"/>
          <a:ext cx="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53</xdr:row>
      <xdr:rowOff>9525</xdr:rowOff>
    </xdr:from>
    <xdr:to>
      <xdr:col>9</xdr:col>
      <xdr:colOff>123825</xdr:colOff>
      <xdr:row>58</xdr:row>
      <xdr:rowOff>9525</xdr:rowOff>
    </xdr:to>
    <xdr:sp macro="" textlink="">
      <xdr:nvSpPr>
        <xdr:cNvPr id="1338" name="Line 49"/>
        <xdr:cNvSpPr>
          <a:spLocks noChangeShapeType="1"/>
        </xdr:cNvSpPr>
      </xdr:nvSpPr>
      <xdr:spPr bwMode="auto">
        <a:xfrm>
          <a:off x="6448425" y="105441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104775</xdr:rowOff>
    </xdr:from>
    <xdr:to>
      <xdr:col>12</xdr:col>
      <xdr:colOff>0</xdr:colOff>
      <xdr:row>59</xdr:row>
      <xdr:rowOff>104775</xdr:rowOff>
    </xdr:to>
    <xdr:sp macro="" textlink="">
      <xdr:nvSpPr>
        <xdr:cNvPr id="1339" name="Line 50"/>
        <xdr:cNvSpPr>
          <a:spLocks noChangeShapeType="1"/>
        </xdr:cNvSpPr>
      </xdr:nvSpPr>
      <xdr:spPr bwMode="auto">
        <a:xfrm flipH="1">
          <a:off x="6934200" y="11782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59</xdr:row>
      <xdr:rowOff>95250</xdr:rowOff>
    </xdr:from>
    <xdr:to>
      <xdr:col>14</xdr:col>
      <xdr:colOff>0</xdr:colOff>
      <xdr:row>59</xdr:row>
      <xdr:rowOff>104775</xdr:rowOff>
    </xdr:to>
    <xdr:sp macro="" textlink="">
      <xdr:nvSpPr>
        <xdr:cNvPr id="1340" name="Line 51"/>
        <xdr:cNvSpPr>
          <a:spLocks noChangeShapeType="1"/>
        </xdr:cNvSpPr>
      </xdr:nvSpPr>
      <xdr:spPr bwMode="auto">
        <a:xfrm>
          <a:off x="8429625" y="11772900"/>
          <a:ext cx="94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50</xdr:row>
      <xdr:rowOff>0</xdr:rowOff>
    </xdr:from>
    <xdr:to>
      <xdr:col>12</xdr:col>
      <xdr:colOff>123825</xdr:colOff>
      <xdr:row>52</xdr:row>
      <xdr:rowOff>152400</xdr:rowOff>
    </xdr:to>
    <xdr:sp macro="" textlink="">
      <xdr:nvSpPr>
        <xdr:cNvPr id="1341" name="Line 52"/>
        <xdr:cNvSpPr>
          <a:spLocks noChangeShapeType="1"/>
        </xdr:cNvSpPr>
      </xdr:nvSpPr>
      <xdr:spPr bwMode="auto">
        <a:xfrm flipV="1">
          <a:off x="8277225" y="9963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123825</xdr:colOff>
      <xdr:row>57</xdr:row>
      <xdr:rowOff>152400</xdr:rowOff>
    </xdr:to>
    <xdr:sp macro="" textlink="">
      <xdr:nvSpPr>
        <xdr:cNvPr id="1342" name="Line 53"/>
        <xdr:cNvSpPr>
          <a:spLocks noChangeShapeType="1"/>
        </xdr:cNvSpPr>
      </xdr:nvSpPr>
      <xdr:spPr bwMode="auto">
        <a:xfrm>
          <a:off x="8277225" y="10725150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352425</xdr:colOff>
      <xdr:row>22</xdr:row>
      <xdr:rowOff>85725</xdr:rowOff>
    </xdr:from>
    <xdr:to>
      <xdr:col>13</xdr:col>
      <xdr:colOff>476250</xdr:colOff>
      <xdr:row>22</xdr:row>
      <xdr:rowOff>85725</xdr:rowOff>
    </xdr:to>
    <xdr:sp macro="" textlink="">
      <xdr:nvSpPr>
        <xdr:cNvPr id="1343" name="Line 54"/>
        <xdr:cNvSpPr>
          <a:spLocks noChangeShapeType="1"/>
        </xdr:cNvSpPr>
      </xdr:nvSpPr>
      <xdr:spPr bwMode="auto">
        <a:xfrm>
          <a:off x="9115425" y="4705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552450</xdr:colOff>
      <xdr:row>22</xdr:row>
      <xdr:rowOff>85725</xdr:rowOff>
    </xdr:from>
    <xdr:to>
      <xdr:col>13</xdr:col>
      <xdr:colOff>0</xdr:colOff>
      <xdr:row>22</xdr:row>
      <xdr:rowOff>85725</xdr:rowOff>
    </xdr:to>
    <xdr:sp macro="" textlink="">
      <xdr:nvSpPr>
        <xdr:cNvPr id="1344" name="Line 55"/>
        <xdr:cNvSpPr>
          <a:spLocks noChangeShapeType="1"/>
        </xdr:cNvSpPr>
      </xdr:nvSpPr>
      <xdr:spPr bwMode="auto">
        <a:xfrm flipH="1">
          <a:off x="8705850" y="47053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171450</xdr:colOff>
      <xdr:row>23</xdr:row>
      <xdr:rowOff>0</xdr:rowOff>
    </xdr:to>
    <xdr:sp macro="" textlink="">
      <xdr:nvSpPr>
        <xdr:cNvPr id="1345" name="Line 56"/>
        <xdr:cNvSpPr>
          <a:spLocks noChangeShapeType="1"/>
        </xdr:cNvSpPr>
      </xdr:nvSpPr>
      <xdr:spPr bwMode="auto">
        <a:xfrm>
          <a:off x="3419475" y="481012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23</xdr:row>
      <xdr:rowOff>19050</xdr:rowOff>
    </xdr:from>
    <xdr:to>
      <xdr:col>12</xdr:col>
      <xdr:colOff>552450</xdr:colOff>
      <xdr:row>23</xdr:row>
      <xdr:rowOff>19050</xdr:rowOff>
    </xdr:to>
    <xdr:sp macro="" textlink="">
      <xdr:nvSpPr>
        <xdr:cNvPr id="1346" name="Line 57"/>
        <xdr:cNvSpPr>
          <a:spLocks noChangeShapeType="1"/>
        </xdr:cNvSpPr>
      </xdr:nvSpPr>
      <xdr:spPr bwMode="auto">
        <a:xfrm>
          <a:off x="5248275" y="4829175"/>
          <a:ext cx="345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23</xdr:row>
      <xdr:rowOff>28575</xdr:rowOff>
    </xdr:from>
    <xdr:to>
      <xdr:col>15</xdr:col>
      <xdr:colOff>114300</xdr:colOff>
      <xdr:row>23</xdr:row>
      <xdr:rowOff>28575</xdr:rowOff>
    </xdr:to>
    <xdr:sp macro="" textlink="">
      <xdr:nvSpPr>
        <xdr:cNvPr id="1347" name="Line 58"/>
        <xdr:cNvSpPr>
          <a:spLocks noChangeShapeType="1"/>
        </xdr:cNvSpPr>
      </xdr:nvSpPr>
      <xdr:spPr bwMode="auto">
        <a:xfrm>
          <a:off x="9277350" y="48387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27</xdr:row>
      <xdr:rowOff>114300</xdr:rowOff>
    </xdr:from>
    <xdr:to>
      <xdr:col>13</xdr:col>
      <xdr:colOff>285750</xdr:colOff>
      <xdr:row>27</xdr:row>
      <xdr:rowOff>114300</xdr:rowOff>
    </xdr:to>
    <xdr:sp macro="" textlink="">
      <xdr:nvSpPr>
        <xdr:cNvPr id="1348" name="Line 59"/>
        <xdr:cNvSpPr>
          <a:spLocks noChangeShapeType="1"/>
        </xdr:cNvSpPr>
      </xdr:nvSpPr>
      <xdr:spPr bwMode="auto">
        <a:xfrm flipH="1">
          <a:off x="4524375" y="5686425"/>
          <a:ext cx="452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24</xdr:row>
      <xdr:rowOff>152400</xdr:rowOff>
    </xdr:from>
    <xdr:to>
      <xdr:col>15</xdr:col>
      <xdr:colOff>123825</xdr:colOff>
      <xdr:row>31</xdr:row>
      <xdr:rowOff>152400</xdr:rowOff>
    </xdr:to>
    <xdr:sp macro="" textlink="">
      <xdr:nvSpPr>
        <xdr:cNvPr id="1349" name="Line 62"/>
        <xdr:cNvSpPr>
          <a:spLocks noChangeShapeType="1"/>
        </xdr:cNvSpPr>
      </xdr:nvSpPr>
      <xdr:spPr bwMode="auto">
        <a:xfrm flipV="1">
          <a:off x="10106025" y="51530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33</xdr:row>
      <xdr:rowOff>0</xdr:rowOff>
    </xdr:from>
    <xdr:to>
      <xdr:col>15</xdr:col>
      <xdr:colOff>123825</xdr:colOff>
      <xdr:row>38</xdr:row>
      <xdr:rowOff>0</xdr:rowOff>
    </xdr:to>
    <xdr:sp macro="" textlink="">
      <xdr:nvSpPr>
        <xdr:cNvPr id="1350" name="Line 63"/>
        <xdr:cNvSpPr>
          <a:spLocks noChangeShapeType="1"/>
        </xdr:cNvSpPr>
      </xdr:nvSpPr>
      <xdr:spPr bwMode="auto">
        <a:xfrm>
          <a:off x="10106025" y="67151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351" name="Line 68"/>
        <xdr:cNvSpPr>
          <a:spLocks noChangeShapeType="1"/>
        </xdr:cNvSpPr>
      </xdr:nvSpPr>
      <xdr:spPr bwMode="auto">
        <a:xfrm flipV="1">
          <a:off x="6934200" y="6143625"/>
          <a:ext cx="0" cy="1524000"/>
        </a:xfrm>
        <a:prstGeom prst="line">
          <a:avLst/>
        </a:prstGeom>
        <a:noFill/>
        <a:ln w="57150">
          <a:pattFill prst="pct6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29</xdr:row>
      <xdr:rowOff>190500</xdr:rowOff>
    </xdr:from>
    <xdr:to>
      <xdr:col>11</xdr:col>
      <xdr:colOff>9525</xdr:colOff>
      <xdr:row>37</xdr:row>
      <xdr:rowOff>171450</xdr:rowOff>
    </xdr:to>
    <xdr:sp macro="" textlink="">
      <xdr:nvSpPr>
        <xdr:cNvPr id="1352" name="Line 69"/>
        <xdr:cNvSpPr>
          <a:spLocks noChangeShapeType="1"/>
        </xdr:cNvSpPr>
      </xdr:nvSpPr>
      <xdr:spPr bwMode="auto">
        <a:xfrm flipV="1">
          <a:off x="7553325" y="6143625"/>
          <a:ext cx="0" cy="1504950"/>
        </a:xfrm>
        <a:prstGeom prst="line">
          <a:avLst/>
        </a:prstGeom>
        <a:noFill/>
        <a:ln w="57150">
          <a:pattFill prst="pct6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190500</xdr:rowOff>
    </xdr:from>
    <xdr:to>
      <xdr:col>12</xdr:col>
      <xdr:colOff>0</xdr:colOff>
      <xdr:row>37</xdr:row>
      <xdr:rowOff>171450</xdr:rowOff>
    </xdr:to>
    <xdr:sp macro="" textlink="">
      <xdr:nvSpPr>
        <xdr:cNvPr id="1353" name="Line 70"/>
        <xdr:cNvSpPr>
          <a:spLocks noChangeShapeType="1"/>
        </xdr:cNvSpPr>
      </xdr:nvSpPr>
      <xdr:spPr bwMode="auto">
        <a:xfrm flipV="1">
          <a:off x="8153400" y="6143625"/>
          <a:ext cx="0" cy="1504950"/>
        </a:xfrm>
        <a:prstGeom prst="line">
          <a:avLst/>
        </a:prstGeom>
        <a:noFill/>
        <a:ln w="57150">
          <a:pattFill prst="pct6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28575</xdr:rowOff>
    </xdr:from>
    <xdr:to>
      <xdr:col>13</xdr:col>
      <xdr:colOff>0</xdr:colOff>
      <xdr:row>37</xdr:row>
      <xdr:rowOff>161925</xdr:rowOff>
    </xdr:to>
    <xdr:sp macro="" textlink="">
      <xdr:nvSpPr>
        <xdr:cNvPr id="1354" name="Line 71"/>
        <xdr:cNvSpPr>
          <a:spLocks noChangeShapeType="1"/>
        </xdr:cNvSpPr>
      </xdr:nvSpPr>
      <xdr:spPr bwMode="auto">
        <a:xfrm flipV="1">
          <a:off x="8763000" y="5981700"/>
          <a:ext cx="0" cy="1657350"/>
        </a:xfrm>
        <a:prstGeom prst="line">
          <a:avLst/>
        </a:prstGeom>
        <a:noFill/>
        <a:ln w="57150">
          <a:pattFill prst="pct6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0</xdr:colOff>
      <xdr:row>29</xdr:row>
      <xdr:rowOff>114300</xdr:rowOff>
    </xdr:to>
    <xdr:sp macro="" textlink="">
      <xdr:nvSpPr>
        <xdr:cNvPr id="1355" name="Line 72"/>
        <xdr:cNvSpPr>
          <a:spLocks noChangeShapeType="1"/>
        </xdr:cNvSpPr>
      </xdr:nvSpPr>
      <xdr:spPr bwMode="auto">
        <a:xfrm flipV="1">
          <a:off x="6934200" y="5257800"/>
          <a:ext cx="0" cy="809625"/>
        </a:xfrm>
        <a:prstGeom prst="line">
          <a:avLst/>
        </a:prstGeom>
        <a:noFill/>
        <a:ln w="57150">
          <a:pattFill prst="pct6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609600</xdr:colOff>
      <xdr:row>25</xdr:row>
      <xdr:rowOff>57150</xdr:rowOff>
    </xdr:from>
    <xdr:to>
      <xdr:col>11</xdr:col>
      <xdr:colOff>0</xdr:colOff>
      <xdr:row>29</xdr:row>
      <xdr:rowOff>114300</xdr:rowOff>
    </xdr:to>
    <xdr:sp macro="" textlink="">
      <xdr:nvSpPr>
        <xdr:cNvPr id="1356" name="Line 73"/>
        <xdr:cNvSpPr>
          <a:spLocks noChangeShapeType="1"/>
        </xdr:cNvSpPr>
      </xdr:nvSpPr>
      <xdr:spPr bwMode="auto">
        <a:xfrm flipH="1" flipV="1">
          <a:off x="7543800" y="5248275"/>
          <a:ext cx="0" cy="819150"/>
        </a:xfrm>
        <a:prstGeom prst="line">
          <a:avLst/>
        </a:prstGeom>
        <a:noFill/>
        <a:ln w="57150">
          <a:pattFill prst="pct6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609600</xdr:colOff>
      <xdr:row>25</xdr:row>
      <xdr:rowOff>76200</xdr:rowOff>
    </xdr:from>
    <xdr:to>
      <xdr:col>12</xdr:col>
      <xdr:colOff>0</xdr:colOff>
      <xdr:row>29</xdr:row>
      <xdr:rowOff>104775</xdr:rowOff>
    </xdr:to>
    <xdr:sp macro="" textlink="">
      <xdr:nvSpPr>
        <xdr:cNvPr id="1357" name="Line 74"/>
        <xdr:cNvSpPr>
          <a:spLocks noChangeShapeType="1"/>
        </xdr:cNvSpPr>
      </xdr:nvSpPr>
      <xdr:spPr bwMode="auto">
        <a:xfrm flipH="1" flipV="1">
          <a:off x="8153400" y="5267325"/>
          <a:ext cx="0" cy="790575"/>
        </a:xfrm>
        <a:prstGeom prst="line">
          <a:avLst/>
        </a:prstGeom>
        <a:noFill/>
        <a:ln w="57150">
          <a:pattFill prst="pct6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38100</xdr:rowOff>
    </xdr:from>
    <xdr:to>
      <xdr:col>13</xdr:col>
      <xdr:colOff>9525</xdr:colOff>
      <xdr:row>28</xdr:row>
      <xdr:rowOff>133350</xdr:rowOff>
    </xdr:to>
    <xdr:sp macro="" textlink="">
      <xdr:nvSpPr>
        <xdr:cNvPr id="1358" name="Line 75"/>
        <xdr:cNvSpPr>
          <a:spLocks noChangeShapeType="1"/>
        </xdr:cNvSpPr>
      </xdr:nvSpPr>
      <xdr:spPr bwMode="auto">
        <a:xfrm flipV="1">
          <a:off x="8772525" y="5229225"/>
          <a:ext cx="0" cy="666750"/>
        </a:xfrm>
        <a:prstGeom prst="line">
          <a:avLst/>
        </a:prstGeom>
        <a:noFill/>
        <a:ln w="57150">
          <a:pattFill prst="pct60">
            <a:fgClr>
              <a:srgbClr val="000000"/>
            </a:fgClr>
            <a:bgClr>
              <a:srgbClr val="FFFFFF"/>
            </a:bgClr>
          </a:patt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30</xdr:row>
      <xdr:rowOff>0</xdr:rowOff>
    </xdr:from>
    <xdr:to>
      <xdr:col>10</xdr:col>
      <xdr:colOff>285750</xdr:colOff>
      <xdr:row>33</xdr:row>
      <xdr:rowOff>9525</xdr:rowOff>
    </xdr:to>
    <xdr:sp macro="" textlink="">
      <xdr:nvSpPr>
        <xdr:cNvPr id="1359" name="Line 77"/>
        <xdr:cNvSpPr>
          <a:spLocks noChangeShapeType="1"/>
        </xdr:cNvSpPr>
      </xdr:nvSpPr>
      <xdr:spPr bwMode="auto">
        <a:xfrm flipV="1">
          <a:off x="7219950" y="6143625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34</xdr:row>
      <xdr:rowOff>0</xdr:rowOff>
    </xdr:from>
    <xdr:to>
      <xdr:col>10</xdr:col>
      <xdr:colOff>285750</xdr:colOff>
      <xdr:row>37</xdr:row>
      <xdr:rowOff>161925</xdr:rowOff>
    </xdr:to>
    <xdr:sp macro="" textlink="">
      <xdr:nvSpPr>
        <xdr:cNvPr id="1360" name="Line 78"/>
        <xdr:cNvSpPr>
          <a:spLocks noChangeShapeType="1"/>
        </xdr:cNvSpPr>
      </xdr:nvSpPr>
      <xdr:spPr bwMode="auto">
        <a:xfrm>
          <a:off x="7219950" y="690562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32</xdr:row>
      <xdr:rowOff>109538</xdr:rowOff>
    </xdr:from>
    <xdr:to>
      <xdr:col>9</xdr:col>
      <xdr:colOff>61913</xdr:colOff>
      <xdr:row>32</xdr:row>
      <xdr:rowOff>109538</xdr:rowOff>
    </xdr:to>
    <xdr:cxnSp macro="">
      <xdr:nvCxnSpPr>
        <xdr:cNvPr id="71" name="Straight Connector 70"/>
        <xdr:cNvCxnSpPr/>
      </xdr:nvCxnSpPr>
      <xdr:spPr>
        <a:xfrm>
          <a:off x="5438775" y="6148388"/>
          <a:ext cx="1095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61913</xdr:colOff>
      <xdr:row>32</xdr:row>
      <xdr:rowOff>114300</xdr:rowOff>
    </xdr:from>
    <xdr:to>
      <xdr:col>9</xdr:col>
      <xdr:colOff>66675</xdr:colOff>
      <xdr:row>37</xdr:row>
      <xdr:rowOff>109538</xdr:rowOff>
    </xdr:to>
    <xdr:cxnSp macro="">
      <xdr:nvCxnSpPr>
        <xdr:cNvPr id="72" name="Straight Connector 71"/>
        <xdr:cNvCxnSpPr/>
      </xdr:nvCxnSpPr>
      <xdr:spPr>
        <a:xfrm rot="16200000" flipH="1">
          <a:off x="5076825" y="6624638"/>
          <a:ext cx="947738" cy="47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566738</xdr:colOff>
      <xdr:row>32</xdr:row>
      <xdr:rowOff>19050</xdr:rowOff>
    </xdr:from>
    <xdr:to>
      <xdr:col>9</xdr:col>
      <xdr:colOff>123825</xdr:colOff>
      <xdr:row>32</xdr:row>
      <xdr:rowOff>19050</xdr:rowOff>
    </xdr:to>
    <xdr:cxnSp macro="">
      <xdr:nvCxnSpPr>
        <xdr:cNvPr id="73" name="Straight Connector 72"/>
        <xdr:cNvCxnSpPr/>
      </xdr:nvCxnSpPr>
      <xdr:spPr>
        <a:xfrm>
          <a:off x="5443538" y="6057900"/>
          <a:ext cx="1666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32</xdr:row>
      <xdr:rowOff>19050</xdr:rowOff>
    </xdr:from>
    <xdr:to>
      <xdr:col>9</xdr:col>
      <xdr:colOff>123825</xdr:colOff>
      <xdr:row>37</xdr:row>
      <xdr:rowOff>109538</xdr:rowOff>
    </xdr:to>
    <xdr:cxnSp macro="">
      <xdr:nvCxnSpPr>
        <xdr:cNvPr id="74" name="Straight Connector 73"/>
        <xdr:cNvCxnSpPr/>
      </xdr:nvCxnSpPr>
      <xdr:spPr>
        <a:xfrm rot="5400000">
          <a:off x="5088731" y="6579394"/>
          <a:ext cx="104298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29</xdr:row>
      <xdr:rowOff>128588</xdr:rowOff>
    </xdr:from>
    <xdr:to>
      <xdr:col>10</xdr:col>
      <xdr:colOff>104775</xdr:colOff>
      <xdr:row>37</xdr:row>
      <xdr:rowOff>114300</xdr:rowOff>
    </xdr:to>
    <xdr:cxnSp macro="">
      <xdr:nvCxnSpPr>
        <xdr:cNvPr id="75" name="Straight Connector 74"/>
        <xdr:cNvCxnSpPr/>
      </xdr:nvCxnSpPr>
      <xdr:spPr>
        <a:xfrm rot="5400000">
          <a:off x="5445919" y="6350794"/>
          <a:ext cx="15097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</xdr:colOff>
      <xdr:row>29</xdr:row>
      <xdr:rowOff>180975</xdr:rowOff>
    </xdr:from>
    <xdr:to>
      <xdr:col>10</xdr:col>
      <xdr:colOff>57148</xdr:colOff>
      <xdr:row>37</xdr:row>
      <xdr:rowOff>114301</xdr:rowOff>
    </xdr:to>
    <xdr:cxnSp macro="">
      <xdr:nvCxnSpPr>
        <xdr:cNvPr id="76" name="Straight Connector 75"/>
        <xdr:cNvCxnSpPr/>
      </xdr:nvCxnSpPr>
      <xdr:spPr>
        <a:xfrm rot="16200000" flipH="1">
          <a:off x="5422105" y="6374607"/>
          <a:ext cx="1457326" cy="47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29</xdr:row>
      <xdr:rowOff>128588</xdr:rowOff>
    </xdr:from>
    <xdr:to>
      <xdr:col>10</xdr:col>
      <xdr:colOff>100012</xdr:colOff>
      <xdr:row>29</xdr:row>
      <xdr:rowOff>128588</xdr:rowOff>
    </xdr:to>
    <xdr:cxnSp macro="">
      <xdr:nvCxnSpPr>
        <xdr:cNvPr id="77" name="Straight Connector 76"/>
        <xdr:cNvCxnSpPr/>
      </xdr:nvCxnSpPr>
      <xdr:spPr>
        <a:xfrm>
          <a:off x="6029325" y="5595938"/>
          <a:ext cx="1666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552450</xdr:colOff>
      <xdr:row>29</xdr:row>
      <xdr:rowOff>180975</xdr:rowOff>
    </xdr:from>
    <xdr:to>
      <xdr:col>10</xdr:col>
      <xdr:colOff>52388</xdr:colOff>
      <xdr:row>29</xdr:row>
      <xdr:rowOff>180975</xdr:rowOff>
    </xdr:to>
    <xdr:cxnSp macro="">
      <xdr:nvCxnSpPr>
        <xdr:cNvPr id="78" name="Straight Connector 77"/>
        <xdr:cNvCxnSpPr/>
      </xdr:nvCxnSpPr>
      <xdr:spPr>
        <a:xfrm>
          <a:off x="6038850" y="5648325"/>
          <a:ext cx="1095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119062</xdr:colOff>
      <xdr:row>29</xdr:row>
      <xdr:rowOff>123825</xdr:rowOff>
    </xdr:from>
    <xdr:to>
      <xdr:col>11</xdr:col>
      <xdr:colOff>119062</xdr:colOff>
      <xdr:row>37</xdr:row>
      <xdr:rowOff>109537</xdr:rowOff>
    </xdr:to>
    <xdr:cxnSp macro="">
      <xdr:nvCxnSpPr>
        <xdr:cNvPr id="79" name="Straight Connector 78"/>
        <xdr:cNvCxnSpPr/>
      </xdr:nvCxnSpPr>
      <xdr:spPr>
        <a:xfrm rot="5400000">
          <a:off x="6069806" y="6346031"/>
          <a:ext cx="15097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66676</xdr:colOff>
      <xdr:row>29</xdr:row>
      <xdr:rowOff>176214</xdr:rowOff>
    </xdr:from>
    <xdr:to>
      <xdr:col>11</xdr:col>
      <xdr:colOff>71437</xdr:colOff>
      <xdr:row>37</xdr:row>
      <xdr:rowOff>109540</xdr:rowOff>
    </xdr:to>
    <xdr:cxnSp macro="">
      <xdr:nvCxnSpPr>
        <xdr:cNvPr id="80" name="Straight Connector 79"/>
        <xdr:cNvCxnSpPr/>
      </xdr:nvCxnSpPr>
      <xdr:spPr>
        <a:xfrm rot="16200000" flipH="1">
          <a:off x="6045994" y="6369846"/>
          <a:ext cx="1457326" cy="47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566738</xdr:colOff>
      <xdr:row>29</xdr:row>
      <xdr:rowOff>128587</xdr:rowOff>
    </xdr:from>
    <xdr:to>
      <xdr:col>11</xdr:col>
      <xdr:colOff>123825</xdr:colOff>
      <xdr:row>29</xdr:row>
      <xdr:rowOff>128587</xdr:rowOff>
    </xdr:to>
    <xdr:cxnSp macro="">
      <xdr:nvCxnSpPr>
        <xdr:cNvPr id="81" name="Straight Connector 80"/>
        <xdr:cNvCxnSpPr/>
      </xdr:nvCxnSpPr>
      <xdr:spPr>
        <a:xfrm>
          <a:off x="6662738" y="5595937"/>
          <a:ext cx="1666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566738</xdr:colOff>
      <xdr:row>29</xdr:row>
      <xdr:rowOff>180975</xdr:rowOff>
    </xdr:from>
    <xdr:to>
      <xdr:col>11</xdr:col>
      <xdr:colOff>66676</xdr:colOff>
      <xdr:row>29</xdr:row>
      <xdr:rowOff>180975</xdr:rowOff>
    </xdr:to>
    <xdr:cxnSp macro="">
      <xdr:nvCxnSpPr>
        <xdr:cNvPr id="82" name="Straight Connector 81"/>
        <xdr:cNvCxnSpPr/>
      </xdr:nvCxnSpPr>
      <xdr:spPr>
        <a:xfrm>
          <a:off x="6662738" y="5648325"/>
          <a:ext cx="1095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542925</xdr:colOff>
      <xdr:row>29</xdr:row>
      <xdr:rowOff>176212</xdr:rowOff>
    </xdr:from>
    <xdr:to>
      <xdr:col>12</xdr:col>
      <xdr:colOff>42863</xdr:colOff>
      <xdr:row>29</xdr:row>
      <xdr:rowOff>176212</xdr:rowOff>
    </xdr:to>
    <xdr:cxnSp macro="">
      <xdr:nvCxnSpPr>
        <xdr:cNvPr id="83" name="Straight Connector 82"/>
        <xdr:cNvCxnSpPr/>
      </xdr:nvCxnSpPr>
      <xdr:spPr>
        <a:xfrm>
          <a:off x="7248525" y="5643562"/>
          <a:ext cx="1095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29</xdr:row>
      <xdr:rowOff>19050</xdr:rowOff>
    </xdr:from>
    <xdr:to>
      <xdr:col>13</xdr:col>
      <xdr:colOff>42863</xdr:colOff>
      <xdr:row>29</xdr:row>
      <xdr:rowOff>19050</xdr:rowOff>
    </xdr:to>
    <xdr:cxnSp macro="">
      <xdr:nvCxnSpPr>
        <xdr:cNvPr id="84" name="Straight Connector 83"/>
        <xdr:cNvCxnSpPr/>
      </xdr:nvCxnSpPr>
      <xdr:spPr>
        <a:xfrm>
          <a:off x="7858125" y="5486400"/>
          <a:ext cx="1095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547687</xdr:colOff>
      <xdr:row>29</xdr:row>
      <xdr:rowOff>109538</xdr:rowOff>
    </xdr:from>
    <xdr:to>
      <xdr:col>12</xdr:col>
      <xdr:colOff>104774</xdr:colOff>
      <xdr:row>29</xdr:row>
      <xdr:rowOff>109538</xdr:rowOff>
    </xdr:to>
    <xdr:cxnSp macro="">
      <xdr:nvCxnSpPr>
        <xdr:cNvPr id="85" name="Straight Connector 84"/>
        <xdr:cNvCxnSpPr/>
      </xdr:nvCxnSpPr>
      <xdr:spPr>
        <a:xfrm>
          <a:off x="7253287" y="5576888"/>
          <a:ext cx="1666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547688</xdr:colOff>
      <xdr:row>28</xdr:row>
      <xdr:rowOff>142875</xdr:rowOff>
    </xdr:from>
    <xdr:to>
      <xdr:col>13</xdr:col>
      <xdr:colOff>104775</xdr:colOff>
      <xdr:row>28</xdr:row>
      <xdr:rowOff>142875</xdr:rowOff>
    </xdr:to>
    <xdr:cxnSp macro="">
      <xdr:nvCxnSpPr>
        <xdr:cNvPr id="86" name="Straight Connector 85"/>
        <xdr:cNvCxnSpPr/>
      </xdr:nvCxnSpPr>
      <xdr:spPr>
        <a:xfrm>
          <a:off x="7862888" y="5419725"/>
          <a:ext cx="1666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100014</xdr:colOff>
      <xdr:row>28</xdr:row>
      <xdr:rowOff>142874</xdr:rowOff>
    </xdr:from>
    <xdr:to>
      <xdr:col>13</xdr:col>
      <xdr:colOff>100014</xdr:colOff>
      <xdr:row>37</xdr:row>
      <xdr:rowOff>109537</xdr:rowOff>
    </xdr:to>
    <xdr:cxnSp macro="">
      <xdr:nvCxnSpPr>
        <xdr:cNvPr id="87" name="Straight Connector 86"/>
        <xdr:cNvCxnSpPr/>
      </xdr:nvCxnSpPr>
      <xdr:spPr>
        <a:xfrm rot="5400000">
          <a:off x="7184232" y="6260306"/>
          <a:ext cx="168116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100012</xdr:colOff>
      <xdr:row>29</xdr:row>
      <xdr:rowOff>109537</xdr:rowOff>
    </xdr:from>
    <xdr:to>
      <xdr:col>12</xdr:col>
      <xdr:colOff>100012</xdr:colOff>
      <xdr:row>37</xdr:row>
      <xdr:rowOff>95249</xdr:rowOff>
    </xdr:to>
    <xdr:cxnSp macro="">
      <xdr:nvCxnSpPr>
        <xdr:cNvPr id="88" name="Straight Connector 87"/>
        <xdr:cNvCxnSpPr/>
      </xdr:nvCxnSpPr>
      <xdr:spPr>
        <a:xfrm rot="5400000">
          <a:off x="6660356" y="6331743"/>
          <a:ext cx="15097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42863</xdr:colOff>
      <xdr:row>29</xdr:row>
      <xdr:rowOff>166688</xdr:rowOff>
    </xdr:from>
    <xdr:to>
      <xdr:col>12</xdr:col>
      <xdr:colOff>47624</xdr:colOff>
      <xdr:row>37</xdr:row>
      <xdr:rowOff>100014</xdr:rowOff>
    </xdr:to>
    <xdr:cxnSp macro="">
      <xdr:nvCxnSpPr>
        <xdr:cNvPr id="89" name="Straight Connector 88"/>
        <xdr:cNvCxnSpPr/>
      </xdr:nvCxnSpPr>
      <xdr:spPr>
        <a:xfrm rot="16200000" flipH="1">
          <a:off x="6631781" y="6360320"/>
          <a:ext cx="1457326" cy="47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29</xdr:row>
      <xdr:rowOff>19051</xdr:rowOff>
    </xdr:from>
    <xdr:to>
      <xdr:col>13</xdr:col>
      <xdr:colOff>47627</xdr:colOff>
      <xdr:row>37</xdr:row>
      <xdr:rowOff>95253</xdr:rowOff>
    </xdr:to>
    <xdr:cxnSp macro="">
      <xdr:nvCxnSpPr>
        <xdr:cNvPr id="90" name="Straight Connector 89"/>
        <xdr:cNvCxnSpPr/>
      </xdr:nvCxnSpPr>
      <xdr:spPr>
        <a:xfrm rot="16200000" flipH="1">
          <a:off x="7167563" y="6281738"/>
          <a:ext cx="1600202" cy="95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5</xdr:row>
      <xdr:rowOff>9525</xdr:rowOff>
    </xdr:from>
    <xdr:to>
      <xdr:col>17</xdr:col>
      <xdr:colOff>485775</xdr:colOff>
      <xdr:row>30</xdr:row>
      <xdr:rowOff>47625</xdr:rowOff>
    </xdr:to>
    <xdr:pic>
      <xdr:nvPicPr>
        <xdr:cNvPr id="2085" name="Picture 39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8" t="7933" r="10417" b="12915"/>
        <a:stretch>
          <a:fillRect/>
        </a:stretch>
      </xdr:blipFill>
      <xdr:spPr bwMode="auto">
        <a:xfrm>
          <a:off x="1495425" y="1066800"/>
          <a:ext cx="9353550" cy="480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10</xdr:row>
      <xdr:rowOff>76200</xdr:rowOff>
    </xdr:from>
    <xdr:to>
      <xdr:col>1</xdr:col>
      <xdr:colOff>304800</xdr:colOff>
      <xdr:row>16</xdr:row>
      <xdr:rowOff>152400</xdr:rowOff>
    </xdr:to>
    <xdr:sp macro="" textlink="">
      <xdr:nvSpPr>
        <xdr:cNvPr id="2086" name="Line 3979"/>
        <xdr:cNvSpPr>
          <a:spLocks noChangeShapeType="1"/>
        </xdr:cNvSpPr>
      </xdr:nvSpPr>
      <xdr:spPr bwMode="auto">
        <a:xfrm flipH="1" flipV="1">
          <a:off x="904875" y="2085975"/>
          <a:ext cx="9525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18</xdr:row>
      <xdr:rowOff>28575</xdr:rowOff>
    </xdr:from>
    <xdr:to>
      <xdr:col>1</xdr:col>
      <xdr:colOff>304800</xdr:colOff>
      <xdr:row>24</xdr:row>
      <xdr:rowOff>19050</xdr:rowOff>
    </xdr:to>
    <xdr:sp macro="" textlink="">
      <xdr:nvSpPr>
        <xdr:cNvPr id="2087" name="Line 3980"/>
        <xdr:cNvSpPr>
          <a:spLocks noChangeShapeType="1"/>
        </xdr:cNvSpPr>
      </xdr:nvSpPr>
      <xdr:spPr bwMode="auto">
        <a:xfrm>
          <a:off x="914400" y="3562350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76200</xdr:rowOff>
    </xdr:from>
    <xdr:to>
      <xdr:col>5</xdr:col>
      <xdr:colOff>381000</xdr:colOff>
      <xdr:row>31</xdr:row>
      <xdr:rowOff>76200</xdr:rowOff>
    </xdr:to>
    <xdr:sp macro="" textlink="">
      <xdr:nvSpPr>
        <xdr:cNvPr id="2088" name="Line 3982"/>
        <xdr:cNvSpPr>
          <a:spLocks noChangeShapeType="1"/>
        </xdr:cNvSpPr>
      </xdr:nvSpPr>
      <xdr:spPr bwMode="auto">
        <a:xfrm flipH="1">
          <a:off x="2505075" y="608647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31</xdr:row>
      <xdr:rowOff>76200</xdr:rowOff>
    </xdr:from>
    <xdr:to>
      <xdr:col>7</xdr:col>
      <xdr:colOff>295275</xdr:colOff>
      <xdr:row>31</xdr:row>
      <xdr:rowOff>76200</xdr:rowOff>
    </xdr:to>
    <xdr:sp macro="" textlink="">
      <xdr:nvSpPr>
        <xdr:cNvPr id="2089" name="Line 3983"/>
        <xdr:cNvSpPr>
          <a:spLocks noChangeShapeType="1"/>
        </xdr:cNvSpPr>
      </xdr:nvSpPr>
      <xdr:spPr bwMode="auto">
        <a:xfrm>
          <a:off x="3686175" y="60864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76200</xdr:rowOff>
    </xdr:from>
    <xdr:to>
      <xdr:col>10</xdr:col>
      <xdr:colOff>104775</xdr:colOff>
      <xdr:row>32</xdr:row>
      <xdr:rowOff>104775</xdr:rowOff>
    </xdr:to>
    <xdr:sp macro="" textlink="">
      <xdr:nvSpPr>
        <xdr:cNvPr id="2090" name="Line 3984"/>
        <xdr:cNvSpPr>
          <a:spLocks noChangeShapeType="1"/>
        </xdr:cNvSpPr>
      </xdr:nvSpPr>
      <xdr:spPr bwMode="auto">
        <a:xfrm flipH="1" flipV="1">
          <a:off x="2505075" y="6276975"/>
          <a:ext cx="369570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533400</xdr:colOff>
      <xdr:row>32</xdr:row>
      <xdr:rowOff>76200</xdr:rowOff>
    </xdr:from>
    <xdr:to>
      <xdr:col>16</xdr:col>
      <xdr:colOff>228600</xdr:colOff>
      <xdr:row>32</xdr:row>
      <xdr:rowOff>76200</xdr:rowOff>
    </xdr:to>
    <xdr:sp macro="" textlink="">
      <xdr:nvSpPr>
        <xdr:cNvPr id="2091" name="Line 3985"/>
        <xdr:cNvSpPr>
          <a:spLocks noChangeShapeType="1"/>
        </xdr:cNvSpPr>
      </xdr:nvSpPr>
      <xdr:spPr bwMode="auto">
        <a:xfrm>
          <a:off x="6629400" y="6276975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352425</xdr:colOff>
      <xdr:row>39</xdr:row>
      <xdr:rowOff>142875</xdr:rowOff>
    </xdr:from>
    <xdr:to>
      <xdr:col>18</xdr:col>
      <xdr:colOff>47625</xdr:colOff>
      <xdr:row>67</xdr:row>
      <xdr:rowOff>76200</xdr:rowOff>
    </xdr:to>
    <xdr:pic>
      <xdr:nvPicPr>
        <xdr:cNvPr id="2092" name="Picture 39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76" r="10738" b="6760"/>
        <a:stretch>
          <a:fillRect/>
        </a:stretch>
      </xdr:blipFill>
      <xdr:spPr bwMode="auto">
        <a:xfrm>
          <a:off x="1571625" y="7781925"/>
          <a:ext cx="9448800" cy="526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295275</xdr:colOff>
      <xdr:row>54</xdr:row>
      <xdr:rowOff>0</xdr:rowOff>
    </xdr:from>
    <xdr:to>
      <xdr:col>18</xdr:col>
      <xdr:colOff>295275</xdr:colOff>
      <xdr:row>63</xdr:row>
      <xdr:rowOff>0</xdr:rowOff>
    </xdr:to>
    <xdr:sp macro="" textlink="">
      <xdr:nvSpPr>
        <xdr:cNvPr id="2093" name="Line 3987"/>
        <xdr:cNvSpPr>
          <a:spLocks noChangeShapeType="1"/>
        </xdr:cNvSpPr>
      </xdr:nvSpPr>
      <xdr:spPr bwMode="auto">
        <a:xfrm>
          <a:off x="11268075" y="1049655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44</xdr:row>
      <xdr:rowOff>104775</xdr:rowOff>
    </xdr:from>
    <xdr:to>
      <xdr:col>18</xdr:col>
      <xdr:colOff>276225</xdr:colOff>
      <xdr:row>52</xdr:row>
      <xdr:rowOff>152400</xdr:rowOff>
    </xdr:to>
    <xdr:sp macro="" textlink="">
      <xdr:nvSpPr>
        <xdr:cNvPr id="2094" name="Line 3988"/>
        <xdr:cNvSpPr>
          <a:spLocks noChangeShapeType="1"/>
        </xdr:cNvSpPr>
      </xdr:nvSpPr>
      <xdr:spPr bwMode="auto">
        <a:xfrm flipV="1">
          <a:off x="11249025" y="8696325"/>
          <a:ext cx="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31</xdr:row>
      <xdr:rowOff>76200</xdr:rowOff>
    </xdr:from>
    <xdr:to>
      <xdr:col>8</xdr:col>
      <xdr:colOff>552450</xdr:colOff>
      <xdr:row>31</xdr:row>
      <xdr:rowOff>76200</xdr:rowOff>
    </xdr:to>
    <xdr:sp macro="" textlink="">
      <xdr:nvSpPr>
        <xdr:cNvPr id="2095" name="Line 3989"/>
        <xdr:cNvSpPr>
          <a:spLocks noChangeShapeType="1"/>
        </xdr:cNvSpPr>
      </xdr:nvSpPr>
      <xdr:spPr bwMode="auto">
        <a:xfrm flipH="1">
          <a:off x="4819650" y="60864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219075</xdr:colOff>
      <xdr:row>31</xdr:row>
      <xdr:rowOff>85725</xdr:rowOff>
    </xdr:from>
    <xdr:to>
      <xdr:col>9</xdr:col>
      <xdr:colOff>495300</xdr:colOff>
      <xdr:row>31</xdr:row>
      <xdr:rowOff>85725</xdr:rowOff>
    </xdr:to>
    <xdr:sp macro="" textlink="">
      <xdr:nvSpPr>
        <xdr:cNvPr id="2096" name="Line 3990"/>
        <xdr:cNvSpPr>
          <a:spLocks noChangeShapeType="1"/>
        </xdr:cNvSpPr>
      </xdr:nvSpPr>
      <xdr:spPr bwMode="auto">
        <a:xfrm>
          <a:off x="5705475" y="60960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%20Sizing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 Sizing Tool"/>
      <sheetName val="Detai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workbookViewId="0">
      <selection activeCell="E27" sqref="E27"/>
    </sheetView>
  </sheetViews>
  <sheetFormatPr baseColWidth="10" defaultRowHeight="15" x14ac:dyDescent="0.25"/>
  <cols>
    <col min="1" max="3" width="9.140625" customWidth="1"/>
    <col min="4" max="4" width="14.7109375" customWidth="1"/>
    <col min="5" max="5" width="9.140625" customWidth="1"/>
    <col min="6" max="6" width="16.140625" customWidth="1"/>
    <col min="7" max="256" width="9.140625" customWidth="1"/>
  </cols>
  <sheetData>
    <row r="1" spans="2:16" ht="23.25" x14ac:dyDescent="0.35">
      <c r="B1" s="1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4"/>
    </row>
    <row r="2" spans="2:16" ht="23.25" x14ac:dyDescent="0.35">
      <c r="B2" s="5"/>
      <c r="C2" s="4"/>
      <c r="D2" s="4"/>
      <c r="E2" s="4"/>
      <c r="F2" s="21"/>
      <c r="G2" s="4"/>
      <c r="H2" s="4"/>
      <c r="I2" s="4"/>
      <c r="J2" s="4"/>
      <c r="K2" s="4"/>
      <c r="L2" s="4"/>
      <c r="M2" s="4"/>
      <c r="N2" s="4"/>
    </row>
    <row r="3" spans="2:16" ht="23.25" x14ac:dyDescent="0.35">
      <c r="B3" s="5" t="s">
        <v>65</v>
      </c>
      <c r="C3" s="4"/>
      <c r="D3" s="4"/>
      <c r="E3" s="4"/>
      <c r="F3" s="21"/>
      <c r="G3" s="4"/>
      <c r="H3" s="4"/>
      <c r="I3" s="4"/>
      <c r="J3" s="4"/>
      <c r="K3" s="4"/>
      <c r="L3" s="4"/>
      <c r="M3" s="4"/>
      <c r="N3" s="4"/>
    </row>
    <row r="4" spans="2:16" ht="23.25" x14ac:dyDescent="0.35">
      <c r="B4" s="5"/>
      <c r="C4" s="4"/>
      <c r="D4" s="4"/>
      <c r="E4" s="4"/>
      <c r="F4" s="21"/>
      <c r="G4" s="4"/>
      <c r="H4" s="4"/>
      <c r="I4" s="4"/>
      <c r="J4" s="4"/>
      <c r="K4" s="4"/>
      <c r="L4" s="4"/>
      <c r="M4" s="4"/>
      <c r="N4" s="4"/>
    </row>
    <row r="5" spans="2:16" x14ac:dyDescent="0.25"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x14ac:dyDescent="0.25">
      <c r="B6" s="5"/>
      <c r="C6" s="22" t="s">
        <v>1</v>
      </c>
      <c r="D6" s="22"/>
      <c r="E6" s="22"/>
      <c r="F6" s="22"/>
      <c r="G6" s="9">
        <v>100</v>
      </c>
      <c r="I6" t="s">
        <v>2</v>
      </c>
      <c r="J6" s="6"/>
    </row>
    <row r="7" spans="2:16" x14ac:dyDescent="0.25">
      <c r="B7" s="5"/>
      <c r="C7" s="22"/>
      <c r="D7" s="22"/>
      <c r="E7" s="22"/>
      <c r="F7" s="22"/>
      <c r="G7" s="22"/>
      <c r="J7" s="6"/>
    </row>
    <row r="8" spans="2:16" x14ac:dyDescent="0.25">
      <c r="B8" s="5"/>
      <c r="C8" s="22" t="s">
        <v>3</v>
      </c>
      <c r="D8" s="22"/>
      <c r="E8" s="22"/>
      <c r="F8" s="22"/>
      <c r="G8" s="9">
        <v>150</v>
      </c>
      <c r="H8" t="s">
        <v>4</v>
      </c>
      <c r="I8" t="s">
        <v>5</v>
      </c>
      <c r="J8" s="6"/>
    </row>
    <row r="9" spans="2:16" x14ac:dyDescent="0.25">
      <c r="B9" s="5"/>
      <c r="C9" s="22"/>
      <c r="D9" s="22"/>
      <c r="E9" s="22"/>
      <c r="F9" s="22"/>
      <c r="G9" s="22"/>
      <c r="J9" s="6" t="s">
        <v>6</v>
      </c>
    </row>
    <row r="10" spans="2:16" x14ac:dyDescent="0.25">
      <c r="B10" s="5"/>
      <c r="C10" s="22"/>
      <c r="D10" s="22"/>
      <c r="E10" s="22"/>
      <c r="F10" s="22"/>
      <c r="G10" s="22"/>
      <c r="J10" t="s">
        <v>7</v>
      </c>
    </row>
    <row r="11" spans="2:16" x14ac:dyDescent="0.25">
      <c r="B11" s="5"/>
      <c r="C11" s="22"/>
      <c r="D11" s="22"/>
      <c r="E11" s="22"/>
      <c r="F11" s="22"/>
      <c r="G11" s="22"/>
      <c r="J11" t="s">
        <v>8</v>
      </c>
    </row>
    <row r="12" spans="2:16" x14ac:dyDescent="0.25">
      <c r="B12" s="5"/>
      <c r="C12" s="22" t="s">
        <v>9</v>
      </c>
      <c r="D12" s="22"/>
      <c r="E12" s="22"/>
      <c r="F12" s="22"/>
      <c r="G12" s="9">
        <v>0.85</v>
      </c>
      <c r="H12" s="7">
        <v>0.85</v>
      </c>
      <c r="I12" t="s">
        <v>10</v>
      </c>
    </row>
    <row r="13" spans="2:16" x14ac:dyDescent="0.25">
      <c r="B13" s="5"/>
      <c r="J13" t="s">
        <v>11</v>
      </c>
    </row>
    <row r="14" spans="2:16" x14ac:dyDescent="0.25">
      <c r="B14" s="5"/>
      <c r="C14" t="s">
        <v>12</v>
      </c>
      <c r="E14" s="8">
        <f>+G6*G8*G12</f>
        <v>12750</v>
      </c>
      <c r="F14" t="s">
        <v>13</v>
      </c>
    </row>
    <row r="15" spans="2:16" x14ac:dyDescent="0.25">
      <c r="B15" s="5"/>
      <c r="C15" t="s">
        <v>64</v>
      </c>
      <c r="E15" s="9">
        <v>1.35</v>
      </c>
      <c r="F15" t="s">
        <v>14</v>
      </c>
      <c r="I15" s="23" t="s">
        <v>66</v>
      </c>
      <c r="J15" s="23"/>
      <c r="K15" s="23"/>
      <c r="L15" s="23"/>
      <c r="M15" s="23"/>
      <c r="N15" s="23"/>
      <c r="O15" s="23"/>
      <c r="P15" s="23"/>
    </row>
    <row r="16" spans="2:16" x14ac:dyDescent="0.25">
      <c r="B16" s="5"/>
      <c r="H16" s="4"/>
    </row>
    <row r="17" spans="2:14" x14ac:dyDescent="0.25">
      <c r="B17" s="5"/>
      <c r="C17" t="s">
        <v>63</v>
      </c>
      <c r="E17" s="12">
        <f>+E14*E15</f>
        <v>17212.5</v>
      </c>
      <c r="F17" t="s">
        <v>13</v>
      </c>
    </row>
    <row r="18" spans="2:14" x14ac:dyDescent="0.25">
      <c r="C18" t="s">
        <v>15</v>
      </c>
      <c r="E18" s="24">
        <f>+E17/1000</f>
        <v>17.212499999999999</v>
      </c>
      <c r="F18" t="s">
        <v>16</v>
      </c>
    </row>
    <row r="19" spans="2:14" x14ac:dyDescent="0.25">
      <c r="B19" s="10" t="s">
        <v>17</v>
      </c>
    </row>
    <row r="22" spans="2:14" ht="15.75" x14ac:dyDescent="0.25">
      <c r="I22" s="11" t="s">
        <v>18</v>
      </c>
    </row>
    <row r="23" spans="2:14" x14ac:dyDescent="0.25">
      <c r="F23" t="s">
        <v>19</v>
      </c>
      <c r="N23" t="s">
        <v>20</v>
      </c>
    </row>
    <row r="24" spans="2:14" x14ac:dyDescent="0.25">
      <c r="B24" t="s">
        <v>21</v>
      </c>
      <c r="D24" s="25">
        <v>1.8</v>
      </c>
    </row>
    <row r="25" spans="2:14" x14ac:dyDescent="0.25">
      <c r="B25" t="s">
        <v>22</v>
      </c>
      <c r="D25" s="25">
        <f>+SQRT((E18/2)/2)</f>
        <v>2.0743975028908994</v>
      </c>
      <c r="E25" t="s">
        <v>23</v>
      </c>
    </row>
    <row r="26" spans="2:14" x14ac:dyDescent="0.25">
      <c r="B26" t="s">
        <v>24</v>
      </c>
      <c r="D26" s="25">
        <f>2.22*D25</f>
        <v>4.6051624564177969</v>
      </c>
      <c r="E26" t="s">
        <v>23</v>
      </c>
    </row>
    <row r="27" spans="2:14" x14ac:dyDescent="0.25">
      <c r="D27" s="25">
        <f>+D24*D25*D26</f>
        <v>17.195287499999996</v>
      </c>
      <c r="E27" t="s">
        <v>68</v>
      </c>
    </row>
    <row r="28" spans="2:14" x14ac:dyDescent="0.25">
      <c r="H28" t="s">
        <v>25</v>
      </c>
    </row>
    <row r="29" spans="2:14" x14ac:dyDescent="0.25">
      <c r="D29" t="s">
        <v>26</v>
      </c>
      <c r="L29" s="13">
        <f>0.66*K41/5</f>
        <v>0.60788144424714918</v>
      </c>
    </row>
    <row r="31" spans="2:14" x14ac:dyDescent="0.25">
      <c r="B31" t="s">
        <v>27</v>
      </c>
    </row>
    <row r="32" spans="2:14" x14ac:dyDescent="0.25">
      <c r="F32" s="13">
        <f>+D24-0.2</f>
        <v>1.6</v>
      </c>
    </row>
    <row r="33" spans="2:16" x14ac:dyDescent="0.25">
      <c r="B33" t="s">
        <v>28</v>
      </c>
      <c r="O33" s="14">
        <f>+F32-0.1</f>
        <v>1.5</v>
      </c>
      <c r="P33" s="14">
        <f>+D24</f>
        <v>1.8</v>
      </c>
    </row>
    <row r="34" spans="2:16" x14ac:dyDescent="0.25">
      <c r="B34" t="s">
        <v>29</v>
      </c>
      <c r="K34" s="15" t="s">
        <v>30</v>
      </c>
    </row>
    <row r="35" spans="2:16" x14ac:dyDescent="0.25">
      <c r="B35" t="s">
        <v>31</v>
      </c>
    </row>
    <row r="36" spans="2:16" x14ac:dyDescent="0.25">
      <c r="B36" t="s">
        <v>32</v>
      </c>
    </row>
    <row r="37" spans="2:16" x14ac:dyDescent="0.25">
      <c r="B37" t="s">
        <v>33</v>
      </c>
      <c r="H37" s="13">
        <f>+K41/3</f>
        <v>1.5350541521392655</v>
      </c>
    </row>
    <row r="38" spans="2:16" x14ac:dyDescent="0.25">
      <c r="O38" s="16" t="s">
        <v>26</v>
      </c>
      <c r="P38" s="16" t="s">
        <v>26</v>
      </c>
    </row>
    <row r="41" spans="2:16" x14ac:dyDescent="0.25">
      <c r="K41" s="14">
        <f>+D26</f>
        <v>4.6051624564177969</v>
      </c>
    </row>
    <row r="43" spans="2:16" x14ac:dyDescent="0.25">
      <c r="B43" t="s">
        <v>34</v>
      </c>
    </row>
    <row r="44" spans="2:16" ht="15.75" x14ac:dyDescent="0.25">
      <c r="K44" s="11" t="s">
        <v>35</v>
      </c>
    </row>
    <row r="45" spans="2:16" x14ac:dyDescent="0.25">
      <c r="B45" t="s">
        <v>36</v>
      </c>
    </row>
    <row r="46" spans="2:16" x14ac:dyDescent="0.25">
      <c r="B46" t="s">
        <v>37</v>
      </c>
    </row>
    <row r="47" spans="2:16" x14ac:dyDescent="0.25">
      <c r="B47" t="s">
        <v>38</v>
      </c>
    </row>
    <row r="48" spans="2:16" x14ac:dyDescent="0.25">
      <c r="B48" t="s">
        <v>39</v>
      </c>
    </row>
    <row r="51" spans="2:13" x14ac:dyDescent="0.25">
      <c r="C51" t="s">
        <v>40</v>
      </c>
    </row>
    <row r="52" spans="2:13" x14ac:dyDescent="0.25">
      <c r="D52" t="s">
        <v>41</v>
      </c>
    </row>
    <row r="53" spans="2:13" x14ac:dyDescent="0.25">
      <c r="D53" t="s">
        <v>42</v>
      </c>
      <c r="J53" s="14">
        <f>+D24</f>
        <v>1.8</v>
      </c>
    </row>
    <row r="54" spans="2:13" x14ac:dyDescent="0.25">
      <c r="D54" t="s">
        <v>43</v>
      </c>
      <c r="M54" s="14">
        <f>+O33</f>
        <v>1.5</v>
      </c>
    </row>
    <row r="55" spans="2:13" x14ac:dyDescent="0.25">
      <c r="C55" t="s">
        <v>44</v>
      </c>
      <c r="M55" s="17"/>
    </row>
    <row r="56" spans="2:13" x14ac:dyDescent="0.25">
      <c r="C56" t="s">
        <v>45</v>
      </c>
    </row>
    <row r="57" spans="2:13" x14ac:dyDescent="0.25">
      <c r="D57" t="s">
        <v>46</v>
      </c>
    </row>
    <row r="58" spans="2:13" x14ac:dyDescent="0.25">
      <c r="D58" t="s">
        <v>47</v>
      </c>
    </row>
    <row r="59" spans="2:13" x14ac:dyDescent="0.25">
      <c r="B59" t="s">
        <v>48</v>
      </c>
      <c r="D59" t="s">
        <v>49</v>
      </c>
    </row>
    <row r="60" spans="2:13" x14ac:dyDescent="0.25">
      <c r="M60" s="14">
        <f>+D25</f>
        <v>2.0743975028908994</v>
      </c>
    </row>
    <row r="61" spans="2:13" x14ac:dyDescent="0.25">
      <c r="B61" t="s">
        <v>50</v>
      </c>
    </row>
    <row r="62" spans="2:13" x14ac:dyDescent="0.25">
      <c r="B62" s="4"/>
    </row>
    <row r="63" spans="2:13" x14ac:dyDescent="0.25">
      <c r="B63" s="4"/>
      <c r="C63" t="s">
        <v>51</v>
      </c>
    </row>
    <row r="64" spans="2:13" x14ac:dyDescent="0.25">
      <c r="B64" s="4"/>
      <c r="C64" t="s">
        <v>52</v>
      </c>
    </row>
    <row r="65" spans="1:12" x14ac:dyDescent="0.25">
      <c r="B65" s="4"/>
      <c r="C65" s="18" t="s">
        <v>53</v>
      </c>
    </row>
    <row r="66" spans="1:12" x14ac:dyDescent="0.25">
      <c r="B66" s="4"/>
    </row>
    <row r="67" spans="1:12" x14ac:dyDescent="0.25">
      <c r="B67" s="4"/>
      <c r="C67" t="s">
        <v>54</v>
      </c>
    </row>
    <row r="68" spans="1:12" x14ac:dyDescent="0.25">
      <c r="B68" s="4"/>
      <c r="C68" s="18" t="s">
        <v>55</v>
      </c>
      <c r="L68" t="s">
        <v>56</v>
      </c>
    </row>
    <row r="69" spans="1:12" x14ac:dyDescent="0.25">
      <c r="B69" s="4"/>
      <c r="C69" s="18" t="s">
        <v>57</v>
      </c>
      <c r="L69" t="s">
        <v>56</v>
      </c>
    </row>
    <row r="70" spans="1:12" x14ac:dyDescent="0.25">
      <c r="B70" s="4"/>
      <c r="D70" t="s">
        <v>26</v>
      </c>
    </row>
    <row r="71" spans="1:12" x14ac:dyDescent="0.25">
      <c r="B71" s="4"/>
    </row>
    <row r="72" spans="1:12" x14ac:dyDescent="0.25">
      <c r="B72" s="4"/>
      <c r="D72" s="6"/>
    </row>
    <row r="73" spans="1:12" x14ac:dyDescent="0.25">
      <c r="A73" s="23" t="s">
        <v>67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I4" sqref="I4"/>
    </sheetView>
  </sheetViews>
  <sheetFormatPr baseColWidth="10" defaultRowHeight="15" x14ac:dyDescent="0.25"/>
  <cols>
    <col min="1" max="256" width="9.140625" customWidth="1"/>
  </cols>
  <sheetData>
    <row r="1" spans="1:10" x14ac:dyDescent="0.25">
      <c r="A1" t="s">
        <v>58</v>
      </c>
    </row>
    <row r="4" spans="1:10" ht="23.25" x14ac:dyDescent="0.35">
      <c r="B4" s="19" t="s">
        <v>59</v>
      </c>
      <c r="G4" t="s">
        <v>60</v>
      </c>
      <c r="I4" s="20">
        <f>+'Design Guide'!E18</f>
        <v>17.212499999999999</v>
      </c>
      <c r="J4" t="s">
        <v>61</v>
      </c>
    </row>
    <row r="18" spans="2:10" x14ac:dyDescent="0.25">
      <c r="B18" s="13">
        <f>+'[1]ABR Sizing Tool'!E31</f>
        <v>0</v>
      </c>
    </row>
    <row r="32" spans="2:10" x14ac:dyDescent="0.25">
      <c r="F32" s="12">
        <f>+'Design Guide'!H37</f>
        <v>1.5350541521392655</v>
      </c>
      <c r="J32" s="14">
        <f>+('Design Guide'!K41-'Design Guide'!H37)/4</f>
        <v>0.76752707606963289</v>
      </c>
    </row>
    <row r="33" spans="2:11" x14ac:dyDescent="0.25">
      <c r="K33" s="13">
        <f>+'Design Guide'!K41</f>
        <v>4.6051624564177969</v>
      </c>
    </row>
    <row r="38" spans="2:11" ht="23.25" x14ac:dyDescent="0.35">
      <c r="B38" s="19" t="s">
        <v>62</v>
      </c>
    </row>
    <row r="54" spans="19:19" x14ac:dyDescent="0.25">
      <c r="S54" s="13">
        <f>+'[1]ABR Sizing Tool'!L59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Design Guide</vt:lpstr>
      <vt:lpstr>Details</vt:lpstr>
    </vt:vector>
  </TitlesOfParts>
  <Company>RTI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drobbins</dc:creator>
  <cp:lastModifiedBy>Lasse</cp:lastModifiedBy>
  <dcterms:created xsi:type="dcterms:W3CDTF">2011-04-04T18:40:49Z</dcterms:created>
  <dcterms:modified xsi:type="dcterms:W3CDTF">2016-02-24T09:50:54Z</dcterms:modified>
</cp:coreProperties>
</file>